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3"/>
  </bookViews>
  <sheets>
    <sheet name="hatvac1" sheetId="1" r:id="rId1"/>
    <sheet name="hatvac2" sheetId="2" r:id="rId2"/>
    <sheet name="hatvac3" sheetId="3" r:id="rId3"/>
    <sheet name="hatvac6" sheetId="4" r:id="rId4"/>
  </sheets>
  <definedNames>
    <definedName name="_xlnm.Print_Titles" localSheetId="0">'hatvac1'!$3:$6</definedName>
    <definedName name="_xlnm.Print_Titles" localSheetId="2">'hatvac3'!$4:$6</definedName>
    <definedName name="_xlnm.Print_Titles" localSheetId="3">'hatvac6'!$4:$6</definedName>
    <definedName name="_xlnm.Print_Area" localSheetId="0">'hatvac1'!$A$1:$F$189</definedName>
  </definedNames>
  <calcPr fullCalcOnLoad="1"/>
</workbook>
</file>

<file path=xl/sharedStrings.xml><?xml version="1.0" encoding="utf-8"?>
<sst xmlns="http://schemas.openxmlformats.org/spreadsheetml/2006/main" count="2673" uniqueCount="924">
  <si>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</si>
  <si>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</si>
  <si>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</si>
  <si>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</si>
  <si>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</si>
  <si>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</si>
  <si>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</si>
  <si>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1342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</si>
  <si>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</si>
  <si>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</si>
  <si>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</si>
  <si>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</si>
  <si>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</si>
  <si>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</si>
  <si>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</si>
  <si>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</si>
  <si>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</si>
  <si>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</si>
  <si>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</si>
  <si>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</si>
  <si>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</si>
  <si>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</si>
  <si>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</si>
  <si>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</si>
  <si>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</si>
  <si>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</si>
  <si>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</si>
  <si>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</si>
  <si>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</si>
  <si>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</si>
  <si>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</si>
  <si>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</si>
  <si>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</si>
  <si>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</si>
  <si>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</si>
  <si>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</si>
  <si>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</si>
  <si>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</si>
  <si>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</si>
  <si>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</si>
  <si>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</si>
  <si>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</si>
  <si>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</si>
  <si>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</si>
  <si>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</si>
  <si>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 xml:space="preserve"> -Ü»ñùÇÝ ·áñÍáõÕáõÙ</t>
  </si>
  <si>
    <t xml:space="preserve"> -Ü»ñÏ³Û³óáõóã³Ï³Ý Í³é³ÛáõÃÛáõÝÝ»ñ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</si>
  <si>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</si>
  <si>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</si>
  <si>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</si>
  <si>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</si>
  <si>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</si>
  <si>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</si>
  <si>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</si>
  <si>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</si>
  <si>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</si>
  <si>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</si>
  <si>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</si>
  <si>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</si>
  <si>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</si>
  <si>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</si>
  <si>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</si>
  <si>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</si>
  <si>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</si>
  <si>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</si>
  <si>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</si>
  <si>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</si>
  <si>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</si>
  <si>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</si>
  <si>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</si>
  <si>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</si>
  <si>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</si>
  <si>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</si>
  <si>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</si>
  <si>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</si>
  <si>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</si>
  <si>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</si>
  <si>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</si>
  <si>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</si>
  <si>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</si>
  <si>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</si>
  <si>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</si>
  <si>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</si>
  <si>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</si>
  <si>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</si>
  <si>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</si>
  <si>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</si>
  <si>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</si>
  <si>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</si>
  <si>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</si>
  <si>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</si>
  <si>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</si>
  <si>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</si>
  <si>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</si>
  <si>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</si>
  <si>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</si>
  <si>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</si>
  <si>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</si>
  <si>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</si>
  <si>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</si>
  <si>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</si>
  <si>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</si>
  <si>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</si>
  <si>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</si>
  <si>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</si>
  <si>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</si>
  <si>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</si>
  <si>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</si>
  <si>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</si>
  <si>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</si>
  <si>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</si>
  <si>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</si>
  <si>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</si>
  <si>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4729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</si>
  <si>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</si>
  <si>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</si>
  <si>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</si>
  <si>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</si>
  <si>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</si>
  <si>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</si>
  <si>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</si>
  <si>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</si>
  <si>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</si>
  <si>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</si>
  <si>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</si>
  <si>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</si>
  <si>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</si>
  <si>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</si>
  <si>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</si>
  <si>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</si>
  <si>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</si>
  <si>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</si>
  <si>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</si>
  <si>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</si>
  <si>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</si>
  <si>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</si>
  <si>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</si>
  <si>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</si>
  <si>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</si>
  <si>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</si>
  <si>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</si>
  <si>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</si>
  <si>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</si>
  <si>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</si>
  <si>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</si>
  <si>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</si>
  <si>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</si>
  <si>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</si>
  <si>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</si>
  <si>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</si>
  <si>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</si>
  <si>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</si>
  <si>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</si>
  <si>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</si>
  <si>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</si>
  <si>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</si>
  <si>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</si>
  <si>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</si>
  <si>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</si>
  <si>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</si>
  <si>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</si>
  <si>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</si>
  <si>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</si>
  <si>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</si>
  <si>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</si>
  <si>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</si>
  <si>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</si>
  <si>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</si>
  <si>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</si>
  <si>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</si>
  <si>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</si>
  <si>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</si>
  <si>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</si>
  <si>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</si>
  <si>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</si>
  <si>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</si>
  <si>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</si>
  <si>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</si>
  <si>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</si>
  <si>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</si>
  <si>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</si>
  <si>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</si>
  <si>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</si>
  <si>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</si>
  <si>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</si>
  <si>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</si>
  <si>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</si>
  <si>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</si>
  <si>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</si>
  <si>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</si>
  <si>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</si>
  <si>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</si>
  <si>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</si>
  <si>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</si>
  <si>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</si>
  <si>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</si>
  <si>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</si>
  <si>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</si>
  <si>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</si>
  <si>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</si>
  <si>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</si>
  <si>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ՀԱՏՎԱԾ  1</t>
  </si>
  <si>
    <t>ՀԱՄԱՅՆՔԻ ԲՅՈՒՋԵԻ ԵԿԱՄՈՒՏՆԵՐԸ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</si>
  <si>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</si>
  <si>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</si>
  <si>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</si>
  <si>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</si>
  <si>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</si>
  <si>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</si>
  <si>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</si>
  <si>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</si>
  <si>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</si>
  <si>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</si>
  <si>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</si>
  <si>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</si>
  <si>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</si>
  <si>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</si>
  <si>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</si>
  <si>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</si>
  <si>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</si>
  <si>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</si>
  <si>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</si>
  <si>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</si>
  <si>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</si>
  <si>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</si>
  <si>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</si>
  <si>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</si>
  <si>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</si>
  <si>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</si>
  <si>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</si>
  <si>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</si>
  <si>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</si>
  <si>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</si>
  <si>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</si>
  <si>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</si>
  <si>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</si>
  <si>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</si>
  <si>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</si>
  <si>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</si>
  <si>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</si>
  <si>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</si>
  <si>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</si>
  <si>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</si>
  <si>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</si>
  <si>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</si>
  <si>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</si>
  <si>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</si>
  <si>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</si>
  <si>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</si>
  <si>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</si>
  <si>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</si>
  <si>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</si>
  <si>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</si>
  <si>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</si>
  <si>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</si>
  <si>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</si>
  <si>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</si>
  <si>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</si>
  <si>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</si>
  <si>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</si>
  <si>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</si>
  <si>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</si>
  <si>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</si>
  <si>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</si>
  <si>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</si>
  <si>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</si>
  <si>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</si>
  <si>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</si>
  <si>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</si>
  <si>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</si>
  <si>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</si>
  <si>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</si>
  <si>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</si>
  <si>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</si>
  <si>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</si>
  <si>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</si>
  <si>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</si>
  <si>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</si>
  <si>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</si>
  <si>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</si>
  <si>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</si>
  <si>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</si>
  <si>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</si>
  <si>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</si>
  <si>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</si>
  <si>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</si>
  <si>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</si>
  <si>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</si>
  <si>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</si>
  <si>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</si>
  <si>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</si>
  <si>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</si>
  <si>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</si>
  <si>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</si>
  <si>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</si>
  <si>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</si>
  <si>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</si>
  <si>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</si>
  <si>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</si>
  <si>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</si>
  <si>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</si>
  <si>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</si>
  <si>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</si>
  <si>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</si>
  <si>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</si>
  <si>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</si>
  <si>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</si>
  <si>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</si>
  <si>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</si>
  <si>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</si>
  <si>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</si>
  <si>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</si>
  <si>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</si>
  <si>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</si>
  <si>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</si>
  <si>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r>
      <t xml:space="preserve">ԸՆԴԱՄԵՆԸ  ԵԿԱՄՈՒՏՆԵՐ                    </t>
    </r>
    <r>
      <rPr>
        <b/>
        <sz val="10"/>
        <rFont val="Arial Armenian"/>
        <family val="2"/>
      </rPr>
      <t>(տող 1100 + տող 1200+տող 1300)</t>
    </r>
  </si>
  <si>
    <t>Þñç³Ï³ ÙÇç³í³ÛñÇ å³ßïå³ÝáõÃÛáõÝ (³ÛÉ ¹³ë»ñÇÝ ãå³ïÏ³ÝáÕ)/Ã³÷³éáÕ Ï»Ý¹³ÝÇÝ»ñÇ íÝ³ë³½»ñÍáõÙ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</si>
  <si>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</si>
  <si>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</si>
  <si>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</si>
  <si>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</si>
  <si>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</si>
  <si>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</si>
  <si>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</si>
  <si>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</si>
  <si>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</si>
  <si>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</si>
  <si>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</si>
  <si>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</si>
  <si>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</si>
  <si>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</si>
  <si>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</si>
  <si>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</si>
  <si>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</si>
  <si>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</si>
  <si>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</si>
  <si>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</si>
  <si>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</si>
  <si>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</si>
  <si>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</si>
  <si>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</si>
  <si>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</si>
  <si>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</si>
  <si>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</si>
  <si>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</si>
  <si>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</si>
  <si>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</si>
  <si>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</si>
  <si>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</si>
  <si>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</si>
  <si>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</si>
  <si>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</si>
  <si>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</si>
  <si>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</si>
  <si>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</si>
  <si>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</si>
  <si>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</si>
  <si>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</si>
  <si>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</si>
  <si>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</si>
  <si>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</si>
  <si>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</si>
  <si>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</si>
  <si>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</si>
  <si>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</si>
  <si>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</si>
  <si>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</si>
  <si>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</si>
  <si>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</si>
  <si>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</si>
  <si>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</si>
  <si>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</si>
  <si>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</si>
  <si>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</si>
  <si>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</si>
  <si>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</si>
  <si>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</si>
  <si>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</si>
  <si>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</si>
  <si>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</si>
  <si>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</si>
  <si>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</si>
  <si>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</si>
  <si>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</si>
  <si>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</si>
  <si>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</si>
  <si>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</si>
  <si>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</si>
  <si>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</si>
  <si>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</si>
  <si>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</si>
  <si>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</si>
  <si>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</si>
  <si>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</si>
  <si>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</si>
  <si>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</si>
  <si>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</si>
  <si>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</si>
  <si>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</si>
  <si>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</si>
  <si>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</si>
  <si>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1341</t>
  </si>
  <si>
    <t xml:space="preserve">úñ»Ýë¹Çñ ¨ ·áñÍ³¹Çñ Ù³ñÙÇÝÝ»ñ,å»ï³Ï³Ý Ï³é³í³ñáõÙ   </t>
  </si>
  <si>
    <t>Ð³Ý·Çëï, Ùß³ÏáõÛÃ ¨ ÏñáÝ (³ÛÉ ¹³ë»ñÇÝ ãå³ïÏ³ÝáÕ)  ä/Ø</t>
  </si>
  <si>
    <t>Ü³Ë³¹åñáó³Ï³Ý ÏñÃáõÃÛáõÝ    ä/Ø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</si>
  <si>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</si>
  <si>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</si>
  <si>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</si>
  <si>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</si>
  <si>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</si>
  <si>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</si>
  <si>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</si>
  <si>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</si>
  <si>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</si>
  <si>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</si>
  <si>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</si>
  <si>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</si>
  <si>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</si>
  <si>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</si>
  <si>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</si>
  <si>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</si>
  <si>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</si>
  <si>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</si>
  <si>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</si>
  <si>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</si>
  <si>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</si>
  <si>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</si>
  <si>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</si>
  <si>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</si>
  <si>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</si>
  <si>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</si>
  <si>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</si>
  <si>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</si>
  <si>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</si>
  <si>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</si>
  <si>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</si>
  <si>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</si>
  <si>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</si>
  <si>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</si>
  <si>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</si>
  <si>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</si>
  <si>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</si>
  <si>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</si>
  <si>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</si>
  <si>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</si>
  <si>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</si>
  <si>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</si>
  <si>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</si>
  <si>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</si>
  <si>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</si>
  <si>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</si>
  <si>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</si>
  <si>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</si>
  <si>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</si>
  <si>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</si>
  <si>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</si>
  <si>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</si>
  <si>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</si>
  <si>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</si>
  <si>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</si>
  <si>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</si>
  <si>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</si>
  <si>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1351/³</t>
  </si>
  <si>
    <t>Ð³Ù³ÛÝùÇ ï³ñ³ÍùáõÙ ßÇÝ³ñ³ñáõÃÛ³Ý ³í³ñïÁ ÷³ëï³·ñ»Éáõ Ñ³Ù³ñªïÇÙ-Ç Ù³ïáõó³Í Í³é³ÛáõÃÛáõÝÝ»ñÇ ¹ÇÙ³ó ÷áËÑ³ïáõóÙ³Ý í×³ñ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</si>
  <si>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</si>
  <si>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</si>
  <si>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</si>
  <si>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</si>
  <si>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</si>
  <si>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</si>
  <si>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</si>
  <si>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</si>
  <si>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</si>
  <si>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</si>
  <si>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</si>
  <si>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</si>
  <si>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</si>
  <si>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</si>
  <si>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</si>
  <si>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</si>
  <si>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</si>
  <si>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</si>
  <si>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</si>
  <si>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</si>
  <si>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</si>
  <si>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</si>
  <si>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</si>
  <si>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</si>
  <si>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</si>
  <si>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</si>
  <si>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</si>
  <si>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</si>
  <si>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</si>
  <si>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</si>
  <si>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</si>
  <si>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</si>
  <si>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</si>
  <si>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</si>
  <si>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</si>
  <si>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</si>
  <si>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</si>
  <si>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</si>
  <si>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</si>
  <si>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</si>
  <si>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</si>
  <si>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</si>
  <si>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</si>
  <si>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</si>
  <si>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</si>
  <si>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</si>
  <si>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</si>
  <si>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</si>
  <si>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</si>
  <si>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</si>
  <si>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</si>
  <si>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</si>
  <si>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</si>
  <si>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</si>
  <si>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</si>
  <si>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</si>
  <si>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</si>
  <si>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</si>
  <si>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</si>
  <si>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</si>
  <si>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</si>
  <si>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</si>
  <si>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</si>
  <si>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</si>
  <si>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</si>
  <si>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</si>
  <si>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</si>
  <si>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</si>
  <si>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</si>
  <si>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</si>
  <si>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</si>
  <si>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</si>
  <si>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</si>
  <si>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</si>
  <si>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</si>
  <si>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</si>
  <si>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</si>
  <si>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</si>
  <si>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</si>
  <si>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</si>
  <si>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</si>
  <si>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</si>
  <si>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</si>
  <si>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</si>
  <si>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</si>
  <si>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</si>
  <si>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</si>
  <si>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</si>
  <si>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</si>
  <si>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</si>
  <si>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</si>
  <si>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</si>
  <si>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</si>
  <si>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</si>
  <si>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</si>
  <si>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</si>
  <si>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</si>
  <si>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</si>
  <si>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</si>
  <si>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</si>
  <si>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</si>
  <si>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</si>
  <si>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</si>
  <si>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</si>
  <si>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</si>
  <si>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</si>
  <si>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</si>
  <si>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²ßË³ï³Ï³½ÙÇ Ù³ëÝ³·Çï³Ï³Ý ½³ñ·³óÙ³Ý Í³é³ÛáõÃÛáõÝ</t>
  </si>
  <si>
    <t>ÀÝ¹Ñ³Ýáõñ µÝáõÛÃÇ ³ÛÉ Í³é³ÛáõÃÛáõÝÝ»ñ /øÎ²¶/</t>
  </si>
  <si>
    <t xml:space="preserve"> - ÐàÔÆ Æð²òàôØÆò Øàôîøºð</t>
  </si>
  <si>
    <t xml:space="preserve"> - ²ÜÞ²ðÄ ¶àôÚøÆ Æð²òàôØÆò Øàôîøºð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</si>
  <si>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</si>
  <si>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</si>
  <si>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²ÛÉ Ùß³ÏáõÃ³ÛÇÝ Ï³½Ù³Ï»ñåáõÃÛáõÝÝ»ñ å/Ù</t>
  </si>
  <si>
    <t xml:space="preserve">²Õµ³Ñ³ÝáõÙ </t>
  </si>
  <si>
    <t xml:space="preserve">Þñç³Ï³ ÙÇç³í³ÛñÇ å³ßïå³ÝáõÃÛáõÝ (³ÛÉ ¹³ë»ñÇÝ ãå³ïÏ³ÝáÕ)/Ñ³ë³ñ³Ï³Ï³Ý í³Ûñ»ñ/ </t>
  </si>
  <si>
    <t xml:space="preserve">Þñç³Ï³ ÙÇç³í³ÛñÇ å³ßïå³ÝáõÃÛáõÝ (³ÛÉ ¹³ë»ñÇÝ ãå³ïÏ³ÝáÕ) </t>
  </si>
  <si>
    <t xml:space="preserve">Þñç³Ï³ ÙÇç³í³ÛñÇ å³ßïå³ÝáõÃÛáõÝ (³ÛÉ ¹³ë»ñÇÝ ãå³ïÏ³ÝáÕ)/Ï³Ý³ã³å³ï ï³ñ³ÍùÝ»ñ/ </t>
  </si>
  <si>
    <t xml:space="preserve">²ÛÉ Ùß³ÏáõÃ³ÛÇÝ Ï³½Ù³Ï»ñåáõÃÛáõÝÝ»ñ </t>
  </si>
  <si>
    <t xml:space="preserve">úñ»Ýë¹Çñ ¨ ·áñÍ³¹Çñ Ù³ñÙÇÝÝ»ñ,å»ï³Ï³Ý Ï³é³í³ñáõÙ å/Ù  </t>
  </si>
  <si>
    <t xml:space="preserve">Øß³ÏáõÃ³ÛÇÝ Í³é³ÛáõÃÛáõÝÝ»ñ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</si>
  <si>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</si>
  <si>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</si>
  <si>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</si>
  <si>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</si>
  <si>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</si>
  <si>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</si>
  <si>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</si>
  <si>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</si>
  <si>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</si>
  <si>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</si>
  <si>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</si>
  <si>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</si>
  <si>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</si>
  <si>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</si>
  <si>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</si>
  <si>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</si>
  <si>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</si>
  <si>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</si>
  <si>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</si>
  <si>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</si>
  <si>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</si>
  <si>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</si>
  <si>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</si>
  <si>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</si>
  <si>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</si>
  <si>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</si>
  <si>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</si>
  <si>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</si>
  <si>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</si>
  <si>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</si>
  <si>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</si>
  <si>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</si>
  <si>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</si>
  <si>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</si>
  <si>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</si>
  <si>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</si>
  <si>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</si>
  <si>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</si>
  <si>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</si>
  <si>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</si>
  <si>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</si>
  <si>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</si>
  <si>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</si>
  <si>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</si>
  <si>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</si>
  <si>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</si>
  <si>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</si>
  <si>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</si>
  <si>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</si>
  <si>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</si>
  <si>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</si>
  <si>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</si>
  <si>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</si>
  <si>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</si>
  <si>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</si>
  <si>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</si>
  <si>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</si>
  <si>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</si>
  <si>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</si>
  <si>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</si>
  <si>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</si>
  <si>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ÀÝ¹Ñ³Ýáõñ µÝáõÛÃÇ ³ÛÉ Í³é³ÛáõÃÛáõÝÝ»ñ/øÎ²¶/ 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</si>
  <si>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</si>
  <si>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</si>
  <si>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</si>
  <si>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</si>
  <si>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</si>
  <si>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</si>
  <si>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</si>
  <si>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</si>
  <si>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</si>
  <si>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</si>
  <si>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</si>
  <si>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</si>
  <si>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</si>
  <si>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</si>
  <si>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</si>
  <si>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úñ»Ýë¹Çñ ¨ ·áñÍ³¹Çñ Ù³ñÙÇÝÝ»ñ,å»ï³Ï³Ý Ï³é³í³ñáõÙ   å/Ù </t>
  </si>
  <si>
    <t>ÀÝ¹Ñ³Ýáõñ µÝáõÛÃÇ ³ÛÉ Í³é³ÛáõÃÛáõÝÝ»ñ å/Ù</t>
  </si>
  <si>
    <t>1343</t>
  </si>
  <si>
    <t>1372</t>
  </si>
  <si>
    <t xml:space="preserve"> - Þ»Ýù»ñÇ ¨ Ï³éáõÛóÝ»ñÇ ÁÝÃ³óÇù Ýáñá·áõÙ ¨ å³Ñå³ÝáõÙ</t>
  </si>
  <si>
    <t>1145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</si>
  <si>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</si>
  <si>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</si>
  <si>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</si>
  <si>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</si>
  <si>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</si>
  <si>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</si>
  <si>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</si>
  <si>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</si>
  <si>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</si>
  <si>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</si>
  <si>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</si>
  <si>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</si>
  <si>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</si>
  <si>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</si>
  <si>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</si>
  <si>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</si>
  <si>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</si>
  <si>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²ñï³¹åñáó³Ï³Ý ¹³ëïÇ³ñ³ÏáõÃÛáõÝ </t>
  </si>
  <si>
    <t xml:space="preserve">öáÕáóÝ»ñÇ Éáõë³íáñáõÙ    </t>
  </si>
  <si>
    <t xml:space="preserve">êáóÇ³É³Ï³Ý Ñ³ïáõÏ ³ñïáÝáõÃÛáõÝÝ»ñ (³ÛÉ ¹³ë»ñÇÝ ãå³ïÏ³ÝáÕ)  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</si>
  <si>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</si>
  <si>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</si>
  <si>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</si>
  <si>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</si>
  <si>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</si>
  <si>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</si>
  <si>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</si>
  <si>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</si>
  <si>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</si>
  <si>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</si>
  <si>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</si>
  <si>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</si>
  <si>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</si>
  <si>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</si>
  <si>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</si>
  <si>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</si>
  <si>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</si>
  <si>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</si>
  <si>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</si>
  <si>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</si>
  <si>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</si>
  <si>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</si>
  <si>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</si>
  <si>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</si>
  <si>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</si>
  <si>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</si>
  <si>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</si>
  <si>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</si>
  <si>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-Þ»Ýù»ñ ßÇÝáõÃÛáõÝ»ñÇ Ï³éáõóáõÙ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</si>
  <si>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</si>
  <si>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</si>
  <si>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</si>
  <si>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</si>
  <si>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</si>
  <si>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</si>
  <si>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</si>
  <si>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</si>
  <si>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</si>
  <si>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</si>
  <si>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</si>
  <si>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</si>
  <si>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</si>
  <si>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</si>
  <si>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</si>
  <si>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</si>
  <si>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</si>
  <si>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</si>
  <si>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</si>
  <si>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</si>
  <si>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</si>
  <si>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</si>
  <si>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</si>
  <si>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</si>
  <si>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</si>
  <si>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</si>
  <si>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1220</t>
  </si>
  <si>
    <t>1221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</si>
  <si>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</si>
  <si>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</si>
  <si>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</si>
  <si>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</si>
  <si>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</si>
  <si>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</si>
  <si>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</si>
  <si>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</si>
  <si>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</si>
  <si>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</si>
  <si>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</si>
  <si>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</si>
  <si>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</si>
  <si>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</si>
  <si>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¶ñ³¹³ñ³ÝÝ»ñ </t>
  </si>
  <si>
    <t xml:space="preserve"> -ì³ñã³Ï³Ý ë³ñù³íáñáõÙÝ»ñ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</si>
  <si>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</si>
  <si>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</si>
  <si>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</si>
  <si>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</si>
  <si>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</si>
  <si>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</si>
  <si>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</si>
  <si>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</si>
  <si>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</si>
  <si>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</si>
  <si>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</si>
  <si>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</si>
  <si>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</si>
  <si>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</si>
  <si>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</si>
  <si>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</si>
  <si>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</si>
  <si>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</si>
  <si>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</si>
  <si>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</si>
  <si>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</si>
  <si>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</si>
  <si>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</si>
  <si>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</si>
  <si>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</si>
  <si>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</si>
  <si>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</si>
  <si>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</si>
  <si>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</si>
  <si>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</si>
  <si>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</si>
  <si>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</si>
  <si>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</si>
  <si>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</si>
  <si>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</si>
  <si>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</si>
  <si>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</si>
  <si>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</si>
  <si>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</si>
  <si>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</si>
  <si>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</si>
  <si>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</si>
  <si>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</si>
  <si>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</si>
  <si>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</si>
  <si>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</si>
  <si>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</si>
  <si>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</si>
  <si>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</si>
  <si>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</si>
  <si>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</si>
  <si>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</si>
  <si>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</si>
  <si>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</si>
  <si>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</si>
  <si>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</si>
  <si>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</si>
  <si>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</si>
  <si>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</si>
  <si>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</si>
  <si>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</si>
  <si>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</si>
  <si>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</si>
  <si>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</si>
  <si>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</si>
  <si>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</si>
  <si>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</si>
  <si>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</si>
  <si>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</si>
  <si>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</si>
  <si>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-îñ³Ýëåáñï³ÛÇÝ ë³ñùíáñáõÙÝ»ñ</t>
  </si>
  <si>
    <t>1351/µ</t>
  </si>
  <si>
    <t>îÇÙ-Ç ïÝûñÇÝáõÃÛ³Ý ¨ û·ï³·áñÍÙ³Ý ï³Ï ·ïÝíáÕ ÑáÕ»ñÁ Ñ³ïÏ³óÝ»Éáõ,Ñ»ï í»ñóÝ»Éáõ ¨ í³ñÓ³Ï³ÉáõÃÛ³Ý ïñ³Ù³¹ñ»Éáõ ¹»åùáõÙ ³ÝÑñ³Å»ßï ã³÷³·ñ³Ï³Ý ¨ ³ÛÉ ÝÙ³Ý ³ßË³ï³ÝùÝ»ñÇ Ñ³Ù³ñª ïÇÙ-Ç Ù³ïáõó³Í Í³é³Ûáõ- ÃÛáõÝÝ»ñÇ ¹ÇÙ³ó ÷áËÑ³ïáõóÙ³Ý í×³ñ</t>
  </si>
  <si>
    <t>1351/·</t>
  </si>
  <si>
    <t>îÇÙ-Ç ÏáÕÙÇó ÙñóáõÛÃÝ»ñ ¨ ³×áõñ¹Ý»ñ Ï³½Ù³Ï»ñå»Éáõ  Ñ»ï Ï³åí³Í Í³Ëë»ñÇ ÷áËÑ³ïáõóÙ³Ý Ñ³Ù³ñª Ù³ëÝ³-ÏÇóÝ»ñÇó í×³ñ</t>
  </si>
  <si>
    <t>.</t>
  </si>
  <si>
    <t>(հազար ¹ñ³Ù)</t>
  </si>
  <si>
    <t xml:space="preserve">Ð³Ý·ëïÇ ¨ ëåáñïÇ Í³é³ÛáõÃÛáõÝÝ»ñ </t>
  </si>
  <si>
    <t xml:space="preserve">´ակային տարածքների և խաղահրապարակների հիմնանորոգում ու պահպանում </t>
  </si>
  <si>
    <r>
      <t xml:space="preserve"> </t>
    </r>
    <r>
      <rPr>
        <b/>
        <u val="single"/>
        <sz val="12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</si>
  <si>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</si>
  <si>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</si>
  <si>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</si>
  <si>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</si>
  <si>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</si>
  <si>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</si>
  <si>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</si>
  <si>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</si>
  <si>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</si>
  <si>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</si>
  <si>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</si>
  <si>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</si>
  <si>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</si>
  <si>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</si>
  <si>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</si>
  <si>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</si>
  <si>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</si>
  <si>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</si>
  <si>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</si>
  <si>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</si>
  <si>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</si>
  <si>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</si>
  <si>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</si>
  <si>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</si>
  <si>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</si>
  <si>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</si>
  <si>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</si>
  <si>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</si>
  <si>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</si>
  <si>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</si>
  <si>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</si>
  <si>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</si>
  <si>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</si>
  <si>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</si>
  <si>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</si>
  <si>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</si>
  <si>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</si>
  <si>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</si>
  <si>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</si>
  <si>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</si>
  <si>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</si>
  <si>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</si>
  <si>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</si>
  <si>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</si>
  <si>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</si>
  <si>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</si>
  <si>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</si>
  <si>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</si>
  <si>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</si>
  <si>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</si>
  <si>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</si>
  <si>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</si>
  <si>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</si>
  <si>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</si>
  <si>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</si>
  <si>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</si>
  <si>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</si>
  <si>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</si>
  <si>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</si>
  <si>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</si>
  <si>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</si>
  <si>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</si>
  <si>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</si>
  <si>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</si>
  <si>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</si>
  <si>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</si>
  <si>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</si>
  <si>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</si>
  <si>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2"/>
        <rFont val="Arial LatArm"/>
        <family val="2"/>
      </rPr>
      <t>Ð²îì²Ì 6</t>
    </r>
  </si>
  <si>
    <r>
      <t xml:space="preserve"> </t>
    </r>
    <r>
      <rPr>
        <b/>
        <sz val="10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</si>
  <si>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ÀÜ¸²ØºÜÀ Ì²Êêºð </t>
    </r>
    <r>
      <rPr>
        <sz val="10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</si>
  <si>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</si>
  <si>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0"/>
        <rFont val="Arial LatArm"/>
        <family val="2"/>
      </rPr>
      <t>¾Ý»ñ·»ïÇÏ  Í³é³ÛáõÃÛáõÝÝ»ñ</t>
    </r>
  </si>
  <si>
    <r>
      <t xml:space="preserve">ä²Þîä²ÜàôÂÚàôÜ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</si>
  <si>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</si>
  <si>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</si>
  <si>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</si>
  <si>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</si>
  <si>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</si>
  <si>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 </t>
    </r>
    <r>
      <rPr>
        <sz val="10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</si>
  <si>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10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</si>
  <si>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0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</si>
  <si>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0"/>
        <rFont val="Arial LatArm"/>
        <family val="2"/>
      </rPr>
      <t>(ïáÕ3110)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</si>
</sst>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0.000"/>
    <numFmt numFmtId="203" formatCode="0.0_);\(0.0\)"/>
    <numFmt numFmtId="204" formatCode="0.00_);\(0.00\)"/>
    <numFmt numFmtId="205" formatCode="0.000_);\(0.000\)"/>
    <numFmt numFmtId="206" formatCode="0_);\(0\)"/>
    <numFmt numFmtId="207" formatCode="_(* #,##0.000_);_(* \(#,##0.000\);_(* &quot;-&quot;??_);_(@_)"/>
    <numFmt numFmtId="208" formatCode="_(* #,##0.0_);_(* \(#,##0.0\);_(* &quot;-&quot;??_);_(@_)"/>
    <numFmt numFmtId="209" formatCode="_(* #,##0.0_);_(* \(#,##0.0\);_(* &quot;-&quot;?_);_(@_)"/>
    <numFmt numFmtId="210" formatCode="_(* #,##0_);_(* \(#,##0\);_(* &quot;-&quot;??_);_(@_)"/>
    <numFmt numFmtId="211" formatCode="0.0_ ;\-0.0\ "/>
    <numFmt numFmtId="212" formatCode="0.00;[Red]0.00"/>
    <numFmt numFmtId="213" formatCode="0.0;[Red]0.0"/>
    <numFmt numFmtId="214" formatCode="#,##0.0&quot;р.&quot;"/>
    <numFmt numFmtId="215" formatCode="[$-FC19]d\ mmmm\ yyyy\ &quot;г.&quot;"/>
    <numFmt numFmtId="216" formatCode="#,##0.0"/>
    <numFmt numFmtId="217" formatCode="#,##0.0_ ;[Red]\-#,##0.0\ "/>
    <numFmt numFmtId="218" formatCode="0.0000"/>
    <numFmt numFmtId="219" formatCode="0.0000_);\(0.0000\)"/>
    <numFmt numFmtId="220" formatCode="0.00000"/>
    <numFmt numFmtId="221" formatCode="0.00_ ;\-0.00\ "/>
    <numFmt numFmtId="222" formatCode="_-* #,##0.0_р_._-;\-* #,##0.0_р_._-;_-* &quot;-&quot;?_р_._-;_-@_-"/>
  </numFmts>
  <fonts count="8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sz val="9"/>
      <name val="Arial Armenian"/>
      <family val="2"/>
    </font>
    <font>
      <sz val="12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8"/>
      <name val="Arial LatArm"/>
      <family val="2"/>
    </font>
    <font>
      <b/>
      <sz val="9"/>
      <color indexed="8"/>
      <name val="Arial LatArm"/>
      <family val="2"/>
    </font>
    <font>
      <sz val="11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10"/>
      <color indexed="8"/>
      <name val="Arial LatArm"/>
      <family val="2"/>
    </font>
    <font>
      <b/>
      <i/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LatArm"/>
      <family val="2"/>
    </font>
    <font>
      <b/>
      <u val="single"/>
      <sz val="12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b/>
      <u val="single"/>
      <sz val="14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0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7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3"/>
    </xf>
    <xf numFmtId="49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3" fillId="0" borderId="10" xfId="0" applyNumberFormat="1" applyFont="1" applyFill="1" applyBorder="1" applyAlignment="1" quotePrefix="1">
      <alignment horizontal="center" vertical="center"/>
    </xf>
    <xf numFmtId="0" fontId="13" fillId="0" borderId="10" xfId="0" applyNumberFormat="1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 indent="2"/>
    </xf>
    <xf numFmtId="49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195" fontId="17" fillId="0" borderId="14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216" fontId="10" fillId="0" borderId="0" xfId="0" applyNumberFormat="1" applyFont="1" applyFill="1" applyAlignment="1">
      <alignment vertical="center"/>
    </xf>
    <xf numFmtId="201" fontId="10" fillId="0" borderId="0" xfId="0" applyNumberFormat="1" applyFont="1" applyFill="1" applyAlignment="1">
      <alignment vertical="center"/>
    </xf>
    <xf numFmtId="216" fontId="1" fillId="0" borderId="0" xfId="0" applyNumberFormat="1" applyFont="1" applyFill="1" applyAlignment="1">
      <alignment vertical="center"/>
    </xf>
    <xf numFmtId="49" fontId="22" fillId="0" borderId="15" xfId="0" applyNumberFormat="1" applyFont="1" applyFill="1" applyBorder="1" applyAlignment="1">
      <alignment vertical="top" wrapText="1"/>
    </xf>
    <xf numFmtId="0" fontId="15" fillId="0" borderId="16" xfId="0" applyFont="1" applyFill="1" applyBorder="1" applyAlignment="1">
      <alignment/>
    </xf>
    <xf numFmtId="194" fontId="20" fillId="0" borderId="17" xfId="0" applyNumberFormat="1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center" vertical="top"/>
    </xf>
    <xf numFmtId="49" fontId="16" fillId="0" borderId="18" xfId="0" applyNumberFormat="1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203" fontId="2" fillId="0" borderId="0" xfId="0" applyNumberFormat="1" applyFont="1" applyAlignment="1">
      <alignment vertical="center"/>
    </xf>
    <xf numFmtId="211" fontId="1" fillId="0" borderId="10" xfId="0" applyNumberFormat="1" applyFont="1" applyFill="1" applyBorder="1" applyAlignment="1">
      <alignment horizontal="center" vertical="center"/>
    </xf>
    <xf numFmtId="208" fontId="18" fillId="0" borderId="15" xfId="60" applyNumberFormat="1" applyFont="1" applyFill="1" applyBorder="1" applyAlignment="1">
      <alignment horizontal="center"/>
    </xf>
    <xf numFmtId="208" fontId="1" fillId="33" borderId="10" xfId="60" applyNumberFormat="1" applyFont="1" applyFill="1" applyBorder="1" applyAlignment="1">
      <alignment horizontal="center" vertical="center"/>
    </xf>
    <xf numFmtId="208" fontId="19" fillId="33" borderId="15" xfId="60" applyNumberFormat="1" applyFont="1" applyFill="1" applyBorder="1" applyAlignment="1">
      <alignment horizontal="center"/>
    </xf>
    <xf numFmtId="208" fontId="19" fillId="33" borderId="15" xfId="60" applyNumberFormat="1" applyFont="1" applyFill="1" applyBorder="1" applyAlignment="1">
      <alignment horizontal="center" vertical="center"/>
    </xf>
    <xf numFmtId="208" fontId="19" fillId="0" borderId="18" xfId="60" applyNumberFormat="1" applyFont="1" applyFill="1" applyBorder="1" applyAlignment="1">
      <alignment horizontal="center"/>
    </xf>
    <xf numFmtId="208" fontId="18" fillId="0" borderId="19" xfId="60" applyNumberFormat="1" applyFont="1" applyFill="1" applyBorder="1" applyAlignment="1">
      <alignment/>
    </xf>
    <xf numFmtId="210" fontId="1" fillId="0" borderId="10" xfId="60" applyNumberFormat="1" applyFont="1" applyFill="1" applyBorder="1" applyAlignment="1">
      <alignment horizontal="center" vertical="center" wrapText="1"/>
    </xf>
    <xf numFmtId="210" fontId="2" fillId="0" borderId="10" xfId="60" applyNumberFormat="1" applyFont="1" applyFill="1" applyBorder="1" applyAlignment="1">
      <alignment horizontal="center" vertical="center" wrapText="1"/>
    </xf>
    <xf numFmtId="210" fontId="1" fillId="0" borderId="10" xfId="60" applyNumberFormat="1" applyFont="1" applyFill="1" applyBorder="1" applyAlignment="1">
      <alignment horizontal="center" vertical="center"/>
    </xf>
    <xf numFmtId="210" fontId="2" fillId="0" borderId="10" xfId="60" applyNumberFormat="1" applyFont="1" applyFill="1" applyBorder="1" applyAlignment="1">
      <alignment horizontal="center" vertical="center"/>
    </xf>
    <xf numFmtId="210" fontId="2" fillId="0" borderId="10" xfId="60" applyNumberFormat="1" applyFont="1" applyBorder="1" applyAlignment="1">
      <alignment horizontal="center" vertical="center"/>
    </xf>
    <xf numFmtId="210" fontId="1" fillId="0" borderId="10" xfId="60" applyNumberFormat="1" applyFont="1" applyFill="1" applyBorder="1" applyAlignment="1">
      <alignment vertical="center"/>
    </xf>
    <xf numFmtId="210" fontId="1" fillId="33" borderId="10" xfId="60" applyNumberFormat="1" applyFont="1" applyFill="1" applyBorder="1" applyAlignment="1">
      <alignment horizontal="center" vertical="center" wrapText="1"/>
    </xf>
    <xf numFmtId="210" fontId="1" fillId="33" borderId="10" xfId="60" applyNumberFormat="1" applyFont="1" applyFill="1" applyBorder="1" applyAlignment="1">
      <alignment horizontal="center" vertical="center"/>
    </xf>
    <xf numFmtId="210" fontId="19" fillId="33" borderId="10" xfId="60" applyNumberFormat="1" applyFont="1" applyFill="1" applyBorder="1" applyAlignment="1">
      <alignment horizontal="center" vertical="center" wrapText="1"/>
    </xf>
    <xf numFmtId="210" fontId="19" fillId="33" borderId="10" xfId="60" applyNumberFormat="1" applyFont="1" applyFill="1" applyBorder="1" applyAlignment="1">
      <alignment horizontal="center" vertical="center"/>
    </xf>
    <xf numFmtId="210" fontId="13" fillId="0" borderId="10" xfId="60" applyNumberFormat="1" applyFont="1" applyFill="1" applyBorder="1" applyAlignment="1">
      <alignment horizontal="center" vertical="center"/>
    </xf>
    <xf numFmtId="210" fontId="1" fillId="33" borderId="10" xfId="60" applyNumberFormat="1" applyFont="1" applyFill="1" applyBorder="1" applyAlignment="1">
      <alignment vertical="center"/>
    </xf>
    <xf numFmtId="210" fontId="2" fillId="0" borderId="10" xfId="60" applyNumberFormat="1" applyFont="1" applyBorder="1" applyAlignment="1">
      <alignment vertical="center"/>
    </xf>
    <xf numFmtId="208" fontId="1" fillId="33" borderId="10" xfId="60" applyNumberFormat="1" applyFont="1" applyFill="1" applyBorder="1" applyAlignment="1">
      <alignment horizontal="center" vertical="center" wrapText="1"/>
    </xf>
    <xf numFmtId="208" fontId="2" fillId="0" borderId="10" xfId="60" applyNumberFormat="1" applyFont="1" applyFill="1" applyBorder="1" applyAlignment="1">
      <alignment horizontal="center" vertical="center" wrapText="1"/>
    </xf>
    <xf numFmtId="208" fontId="1" fillId="0" borderId="10" xfId="6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vertical="top" wrapText="1"/>
    </xf>
    <xf numFmtId="210" fontId="2" fillId="33" borderId="10" xfId="6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94" fontId="41" fillId="0" borderId="0" xfId="0" applyNumberFormat="1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195" fontId="43" fillId="0" borderId="23" xfId="0" applyNumberFormat="1" applyFont="1" applyFill="1" applyBorder="1" applyAlignment="1">
      <alignment horizontal="center" vertical="center" wrapText="1"/>
    </xf>
    <xf numFmtId="195" fontId="43" fillId="0" borderId="24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 readingOrder="1"/>
    </xf>
    <xf numFmtId="195" fontId="44" fillId="0" borderId="26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 readingOrder="1"/>
    </xf>
    <xf numFmtId="195" fontId="44" fillId="0" borderId="34" xfId="0" applyNumberFormat="1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49" fontId="45" fillId="0" borderId="36" xfId="0" applyNumberFormat="1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49" fontId="45" fillId="0" borderId="37" xfId="0" applyNumberFormat="1" applyFont="1" applyFill="1" applyBorder="1" applyAlignment="1">
      <alignment horizontal="center" vertical="center" wrapText="1"/>
    </xf>
    <xf numFmtId="49" fontId="45" fillId="0" borderId="38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>
      <alignment horizontal="center" vertical="center" wrapText="1"/>
    </xf>
    <xf numFmtId="0" fontId="41" fillId="0" borderId="18" xfId="0" applyNumberFormat="1" applyFont="1" applyFill="1" applyBorder="1" applyAlignment="1">
      <alignment horizontal="center" vertical="center" wrapText="1" readingOrder="1"/>
    </xf>
    <xf numFmtId="195" fontId="44" fillId="0" borderId="37" xfId="0" applyNumberFormat="1" applyFont="1" applyFill="1" applyBorder="1" applyAlignment="1">
      <alignment horizontal="center" vertical="center" wrapText="1"/>
    </xf>
    <xf numFmtId="210" fontId="21" fillId="0" borderId="38" xfId="60" applyNumberFormat="1" applyFont="1" applyFill="1" applyBorder="1" applyAlignment="1">
      <alignment horizontal="center" vertical="center" wrapText="1"/>
    </xf>
    <xf numFmtId="210" fontId="21" fillId="0" borderId="19" xfId="6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9" fontId="18" fillId="0" borderId="0" xfId="6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40" xfId="0" applyNumberFormat="1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8" fillId="0" borderId="42" xfId="0" applyNumberFormat="1" applyFont="1" applyFill="1" applyBorder="1" applyAlignment="1">
      <alignment horizontal="center" vertical="center" wrapText="1" readingOrder="1"/>
    </xf>
    <xf numFmtId="195" fontId="48" fillId="0" borderId="43" xfId="0" applyNumberFormat="1" applyFont="1" applyFill="1" applyBorder="1" applyAlignment="1">
      <alignment horizontal="center" vertical="center" wrapText="1"/>
    </xf>
    <xf numFmtId="210" fontId="19" fillId="0" borderId="44" xfId="60" applyNumberFormat="1" applyFont="1" applyFill="1" applyBorder="1" applyAlignment="1">
      <alignment horizontal="center" vertical="center"/>
    </xf>
    <xf numFmtId="210" fontId="19" fillId="0" borderId="45" xfId="6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01" fontId="18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vertical="center"/>
    </xf>
    <xf numFmtId="0" fontId="20" fillId="0" borderId="15" xfId="0" applyNumberFormat="1" applyFont="1" applyFill="1" applyBorder="1" applyAlignment="1">
      <alignment horizontal="left" vertical="top" wrapText="1" readingOrder="1"/>
    </xf>
    <xf numFmtId="195" fontId="48" fillId="0" borderId="43" xfId="0" applyNumberFormat="1" applyFont="1" applyFill="1" applyBorder="1" applyAlignment="1">
      <alignment vertical="top" wrapText="1"/>
    </xf>
    <xf numFmtId="210" fontId="19" fillId="0" borderId="42" xfId="60" applyNumberFormat="1" applyFont="1" applyFill="1" applyBorder="1" applyAlignment="1">
      <alignment horizontal="center" vertical="center"/>
    </xf>
    <xf numFmtId="210" fontId="19" fillId="0" borderId="12" xfId="6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vertical="top" wrapText="1" readingOrder="1"/>
    </xf>
    <xf numFmtId="0" fontId="44" fillId="0" borderId="14" xfId="0" applyNumberFormat="1" applyFont="1" applyFill="1" applyBorder="1" applyAlignment="1">
      <alignment horizontal="left" vertical="top" wrapText="1" readingOrder="1"/>
    </xf>
    <xf numFmtId="210" fontId="19" fillId="0" borderId="46" xfId="6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210" fontId="43" fillId="0" borderId="15" xfId="60" applyNumberFormat="1" applyFont="1" applyFill="1" applyBorder="1" applyAlignment="1">
      <alignment horizontal="center" vertical="center"/>
    </xf>
    <xf numFmtId="210" fontId="43" fillId="0" borderId="44" xfId="60" applyNumberFormat="1" applyFont="1" applyFill="1" applyBorder="1" applyAlignment="1">
      <alignment horizontal="center" vertical="center"/>
    </xf>
    <xf numFmtId="210" fontId="43" fillId="0" borderId="46" xfId="6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210" fontId="19" fillId="0" borderId="15" xfId="60" applyNumberFormat="1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justify" vertical="top" wrapText="1" readingOrder="1"/>
    </xf>
    <xf numFmtId="0" fontId="20" fillId="0" borderId="15" xfId="0" applyNumberFormat="1" applyFont="1" applyFill="1" applyBorder="1" applyAlignment="1">
      <alignment vertical="center" wrapText="1" readingOrder="1"/>
    </xf>
    <xf numFmtId="195" fontId="44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20" fillId="0" borderId="42" xfId="0" applyNumberFormat="1" applyFont="1" applyFill="1" applyBorder="1" applyAlignment="1">
      <alignment horizontal="left" vertical="top" wrapText="1" readingOrder="1"/>
    </xf>
    <xf numFmtId="0" fontId="15" fillId="0" borderId="11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top" wrapText="1"/>
    </xf>
    <xf numFmtId="49" fontId="45" fillId="0" borderId="44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 wrapText="1" readingOrder="1"/>
    </xf>
    <xf numFmtId="49" fontId="15" fillId="0" borderId="44" xfId="0" applyNumberFormat="1" applyFont="1" applyFill="1" applyBorder="1" applyAlignment="1">
      <alignment horizontal="center" vertical="center"/>
    </xf>
    <xf numFmtId="210" fontId="21" fillId="0" borderId="15" xfId="60" applyNumberFormat="1" applyFont="1" applyFill="1" applyBorder="1" applyAlignment="1">
      <alignment horizontal="center" vertical="center"/>
    </xf>
    <xf numFmtId="210" fontId="21" fillId="0" borderId="44" xfId="60" applyNumberFormat="1" applyFont="1" applyFill="1" applyBorder="1" applyAlignment="1">
      <alignment horizontal="center" vertical="center"/>
    </xf>
    <xf numFmtId="194" fontId="17" fillId="0" borderId="14" xfId="0" applyNumberFormat="1" applyFont="1" applyFill="1" applyBorder="1" applyAlignment="1">
      <alignment vertical="top" wrapText="1"/>
    </xf>
    <xf numFmtId="0" fontId="19" fillId="33" borderId="15" xfId="0" applyNumberFormat="1" applyFont="1" applyFill="1" applyBorder="1" applyAlignment="1">
      <alignment horizontal="left" vertical="top" wrapText="1" readingOrder="1"/>
    </xf>
    <xf numFmtId="208" fontId="19" fillId="0" borderId="15" xfId="60" applyNumberFormat="1" applyFont="1" applyFill="1" applyBorder="1" applyAlignment="1">
      <alignment horizontal="center" vertical="center"/>
    </xf>
    <xf numFmtId="208" fontId="19" fillId="0" borderId="44" xfId="60" applyNumberFormat="1" applyFont="1" applyFill="1" applyBorder="1" applyAlignment="1">
      <alignment horizontal="center" vertical="center"/>
    </xf>
    <xf numFmtId="208" fontId="19" fillId="0" borderId="42" xfId="60" applyNumberFormat="1" applyFont="1" applyFill="1" applyBorder="1" applyAlignment="1">
      <alignment horizontal="center" vertical="center"/>
    </xf>
    <xf numFmtId="208" fontId="19" fillId="0" borderId="12" xfId="60" applyNumberFormat="1" applyFont="1" applyFill="1" applyBorder="1" applyAlignment="1">
      <alignment horizontal="center" vertical="center"/>
    </xf>
    <xf numFmtId="208" fontId="43" fillId="0" borderId="15" xfId="6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left" vertical="top" wrapText="1" readingOrder="1"/>
    </xf>
    <xf numFmtId="195" fontId="19" fillId="0" borderId="14" xfId="0" applyNumberFormat="1" applyFont="1" applyFill="1" applyBorder="1" applyAlignment="1">
      <alignment vertical="top" wrapText="1"/>
    </xf>
    <xf numFmtId="210" fontId="19" fillId="33" borderId="44" xfId="60" applyNumberFormat="1" applyFont="1" applyFill="1" applyBorder="1" applyAlignment="1">
      <alignment horizontal="center" vertical="center"/>
    </xf>
    <xf numFmtId="210" fontId="19" fillId="33" borderId="46" xfId="6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210" fontId="19" fillId="33" borderId="15" xfId="60" applyNumberFormat="1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left" vertical="top" wrapText="1" readingOrder="1"/>
    </xf>
    <xf numFmtId="208" fontId="19" fillId="0" borderId="46" xfId="60" applyNumberFormat="1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vertical="center"/>
    </xf>
    <xf numFmtId="49" fontId="15" fillId="0" borderId="48" xfId="0" applyNumberFormat="1" applyFont="1" applyFill="1" applyBorder="1" applyAlignment="1">
      <alignment horizontal="center" vertical="center"/>
    </xf>
    <xf numFmtId="49" fontId="15" fillId="0" borderId="49" xfId="0" applyNumberFormat="1" applyFont="1" applyFill="1" applyBorder="1" applyAlignment="1">
      <alignment horizontal="center" vertical="center"/>
    </xf>
    <xf numFmtId="49" fontId="15" fillId="0" borderId="50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left" vertical="top" wrapText="1" readingOrder="1"/>
    </xf>
    <xf numFmtId="0" fontId="17" fillId="0" borderId="51" xfId="0" applyFont="1" applyFill="1" applyBorder="1" applyAlignment="1">
      <alignment vertical="top" wrapText="1"/>
    </xf>
    <xf numFmtId="210" fontId="19" fillId="0" borderId="20" xfId="60" applyNumberFormat="1" applyFont="1" applyFill="1" applyBorder="1" applyAlignment="1">
      <alignment horizontal="center" vertical="center"/>
    </xf>
    <xf numFmtId="210" fontId="19" fillId="0" borderId="48" xfId="60" applyNumberFormat="1" applyFont="1" applyFill="1" applyBorder="1" applyAlignment="1">
      <alignment horizontal="center" vertical="center"/>
    </xf>
    <xf numFmtId="210" fontId="19" fillId="0" borderId="52" xfId="6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49" fontId="45" fillId="0" borderId="38" xfId="0" applyNumberFormat="1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49" fontId="45" fillId="0" borderId="36" xfId="0" applyNumberFormat="1" applyFont="1" applyFill="1" applyBorder="1" applyAlignment="1">
      <alignment horizontal="center" vertical="center"/>
    </xf>
    <xf numFmtId="0" fontId="50" fillId="0" borderId="18" xfId="0" applyNumberFormat="1" applyFont="1" applyFill="1" applyBorder="1" applyAlignment="1">
      <alignment horizontal="center" vertical="center" wrapText="1" readingOrder="1"/>
    </xf>
    <xf numFmtId="0" fontId="48" fillId="0" borderId="37" xfId="0" applyFont="1" applyFill="1" applyBorder="1" applyAlignment="1">
      <alignment horizontal="center" vertical="center" wrapText="1"/>
    </xf>
    <xf numFmtId="210" fontId="19" fillId="0" borderId="18" xfId="60" applyNumberFormat="1" applyFont="1" applyFill="1" applyBorder="1" applyAlignment="1">
      <alignment horizontal="center" vertical="center"/>
    </xf>
    <xf numFmtId="210" fontId="19" fillId="0" borderId="38" xfId="60" applyNumberFormat="1" applyFont="1" applyFill="1" applyBorder="1" applyAlignment="1">
      <alignment horizontal="center" vertical="center"/>
    </xf>
    <xf numFmtId="210" fontId="19" fillId="0" borderId="19" xfId="6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horizontal="left" vertical="top" wrapText="1" readingOrder="1"/>
    </xf>
    <xf numFmtId="195" fontId="48" fillId="0" borderId="37" xfId="0" applyNumberFormat="1" applyFont="1" applyFill="1" applyBorder="1" applyAlignment="1">
      <alignment vertical="top" wrapText="1"/>
    </xf>
    <xf numFmtId="49" fontId="15" fillId="0" borderId="40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0" fontId="23" fillId="0" borderId="42" xfId="0" applyNumberFormat="1" applyFont="1" applyFill="1" applyBorder="1" applyAlignment="1">
      <alignment horizontal="left" vertical="top" wrapText="1" readingOrder="1"/>
    </xf>
    <xf numFmtId="0" fontId="44" fillId="0" borderId="43" xfId="0" applyNumberFormat="1" applyFont="1" applyFill="1" applyBorder="1" applyAlignment="1">
      <alignment horizontal="left" vertical="top" wrapText="1" readingOrder="1"/>
    </xf>
    <xf numFmtId="0" fontId="15" fillId="0" borderId="10" xfId="0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left" vertical="top" wrapText="1" readingOrder="1"/>
    </xf>
    <xf numFmtId="0" fontId="20" fillId="0" borderId="11" xfId="0" applyFont="1" applyFill="1" applyBorder="1" applyAlignment="1">
      <alignment vertical="center"/>
    </xf>
    <xf numFmtId="49" fontId="20" fillId="0" borderId="44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53" xfId="0" applyNumberFormat="1" applyFont="1" applyFill="1" applyBorder="1" applyAlignment="1">
      <alignment horizontal="left" vertical="top" wrapText="1" readingOrder="1"/>
    </xf>
    <xf numFmtId="210" fontId="19" fillId="0" borderId="10" xfId="6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 readingOrder="1"/>
    </xf>
    <xf numFmtId="0" fontId="44" fillId="0" borderId="10" xfId="0" applyNumberFormat="1" applyFont="1" applyFill="1" applyBorder="1" applyAlignment="1">
      <alignment horizontal="left" vertical="top" wrapText="1" readingOrder="1"/>
    </xf>
    <xf numFmtId="210" fontId="43" fillId="0" borderId="10" xfId="60" applyNumberFormat="1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49" xfId="0" applyNumberFormat="1" applyFont="1" applyFill="1" applyBorder="1" applyAlignment="1">
      <alignment horizontal="center" vertical="center"/>
    </xf>
    <xf numFmtId="49" fontId="45" fillId="0" borderId="50" xfId="0" applyNumberFormat="1" applyFont="1" applyFill="1" applyBorder="1" applyAlignment="1">
      <alignment horizontal="center" vertical="center"/>
    </xf>
    <xf numFmtId="0" fontId="50" fillId="0" borderId="20" xfId="0" applyNumberFormat="1" applyFont="1" applyFill="1" applyBorder="1" applyAlignment="1">
      <alignment horizontal="center" vertical="center" wrapText="1" readingOrder="1"/>
    </xf>
    <xf numFmtId="0" fontId="48" fillId="0" borderId="51" xfId="0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left" vertical="top" wrapText="1" readingOrder="1"/>
    </xf>
    <xf numFmtId="195" fontId="48" fillId="0" borderId="17" xfId="0" applyNumberFormat="1" applyFont="1" applyFill="1" applyBorder="1" applyAlignment="1">
      <alignment vertical="top" wrapText="1"/>
    </xf>
    <xf numFmtId="210" fontId="19" fillId="0" borderId="17" xfId="60" applyNumberFormat="1" applyFont="1" applyFill="1" applyBorder="1" applyAlignment="1">
      <alignment horizontal="center" vertical="center"/>
    </xf>
    <xf numFmtId="210" fontId="19" fillId="0" borderId="36" xfId="6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210" fontId="19" fillId="0" borderId="33" xfId="6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top"/>
    </xf>
    <xf numFmtId="49" fontId="15" fillId="0" borderId="13" xfId="0" applyNumberFormat="1" applyFont="1" applyFill="1" applyBorder="1" applyAlignment="1">
      <alignment horizontal="center" vertical="top"/>
    </xf>
    <xf numFmtId="0" fontId="15" fillId="0" borderId="54" xfId="0" applyFont="1" applyFill="1" applyBorder="1" applyAlignment="1">
      <alignment vertical="center"/>
    </xf>
    <xf numFmtId="49" fontId="15" fillId="0" borderId="55" xfId="0" applyNumberFormat="1" applyFont="1" applyFill="1" applyBorder="1" applyAlignment="1">
      <alignment horizontal="center" vertical="top"/>
    </xf>
    <xf numFmtId="49" fontId="15" fillId="0" borderId="56" xfId="0" applyNumberFormat="1" applyFont="1" applyFill="1" applyBorder="1" applyAlignment="1">
      <alignment horizontal="center" vertical="top"/>
    </xf>
    <xf numFmtId="0" fontId="20" fillId="0" borderId="33" xfId="0" applyFont="1" applyFill="1" applyBorder="1" applyAlignment="1">
      <alignment horizontal="left" vertical="top" wrapText="1"/>
    </xf>
    <xf numFmtId="0" fontId="17" fillId="0" borderId="34" xfId="0" applyFont="1" applyFill="1" applyBorder="1" applyAlignment="1">
      <alignment vertical="top" wrapText="1"/>
    </xf>
    <xf numFmtId="210" fontId="19" fillId="0" borderId="57" xfId="6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top"/>
    </xf>
    <xf numFmtId="195" fontId="47" fillId="0" borderId="0" xfId="0" applyNumberFormat="1" applyFont="1" applyFill="1" applyBorder="1" applyAlignment="1">
      <alignment horizontal="center" vertical="top"/>
    </xf>
    <xf numFmtId="195" fontId="15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194" fontId="15" fillId="0" borderId="0" xfId="0" applyNumberFormat="1" applyFont="1" applyFill="1" applyBorder="1" applyAlignment="1">
      <alignment horizontal="center" vertical="top"/>
    </xf>
    <xf numFmtId="194" fontId="20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58" xfId="0" applyFont="1" applyFill="1" applyBorder="1" applyAlignment="1">
      <alignment horizontal="center" vertical="center" wrapText="1"/>
    </xf>
    <xf numFmtId="49" fontId="21" fillId="33" borderId="58" xfId="0" applyNumberFormat="1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top" wrapText="1"/>
    </xf>
    <xf numFmtId="49" fontId="50" fillId="33" borderId="37" xfId="0" applyNumberFormat="1" applyFont="1" applyFill="1" applyBorder="1" applyAlignment="1">
      <alignment horizontal="center"/>
    </xf>
    <xf numFmtId="208" fontId="21" fillId="0" borderId="18" xfId="60" applyNumberFormat="1" applyFont="1" applyBorder="1" applyAlignment="1">
      <alignment horizontal="center" vertical="center"/>
    </xf>
    <xf numFmtId="208" fontId="21" fillId="0" borderId="19" xfId="6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/>
    </xf>
    <xf numFmtId="201" fontId="19" fillId="0" borderId="0" xfId="0" applyNumberFormat="1" applyFont="1" applyAlignment="1">
      <alignment/>
    </xf>
    <xf numFmtId="0" fontId="20" fillId="33" borderId="18" xfId="0" applyFont="1" applyFill="1" applyBorder="1" applyAlignment="1">
      <alignment horizontal="left" vertical="top" wrapText="1"/>
    </xf>
    <xf numFmtId="208" fontId="19" fillId="0" borderId="18" xfId="60" applyNumberFormat="1" applyFont="1" applyBorder="1" applyAlignment="1">
      <alignment/>
    </xf>
    <xf numFmtId="208" fontId="19" fillId="0" borderId="38" xfId="60" applyNumberFormat="1" applyFont="1" applyBorder="1" applyAlignment="1">
      <alignment/>
    </xf>
    <xf numFmtId="208" fontId="19" fillId="0" borderId="19" xfId="60" applyNumberFormat="1" applyFont="1" applyBorder="1" applyAlignment="1">
      <alignment/>
    </xf>
    <xf numFmtId="0" fontId="41" fillId="33" borderId="18" xfId="0" applyFont="1" applyFill="1" applyBorder="1" applyAlignment="1">
      <alignment horizontal="center" vertical="center" wrapText="1"/>
    </xf>
    <xf numFmtId="49" fontId="20" fillId="33" borderId="37" xfId="0" applyNumberFormat="1" applyFont="1" applyFill="1" applyBorder="1" applyAlignment="1">
      <alignment horizontal="center" vertical="center"/>
    </xf>
    <xf numFmtId="208" fontId="21" fillId="0" borderId="38" xfId="60" applyNumberFormat="1" applyFont="1" applyBorder="1" applyAlignment="1">
      <alignment horizontal="center" vertical="center"/>
    </xf>
    <xf numFmtId="208" fontId="19" fillId="0" borderId="18" xfId="60" applyNumberFormat="1" applyFont="1" applyBorder="1" applyAlignment="1">
      <alignment horizontal="center"/>
    </xf>
    <xf numFmtId="208" fontId="19" fillId="0" borderId="38" xfId="60" applyNumberFormat="1" applyFont="1" applyBorder="1" applyAlignment="1">
      <alignment horizontal="center"/>
    </xf>
    <xf numFmtId="0" fontId="15" fillId="33" borderId="28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vertical="center" wrapText="1"/>
    </xf>
    <xf numFmtId="49" fontId="20" fillId="33" borderId="37" xfId="0" applyNumberFormat="1" applyFont="1" applyFill="1" applyBorder="1" applyAlignment="1">
      <alignment horizontal="center" vertical="center" wrapText="1"/>
    </xf>
    <xf numFmtId="208" fontId="21" fillId="0" borderId="18" xfId="60" applyNumberFormat="1" applyFont="1" applyBorder="1" applyAlignment="1">
      <alignment horizontal="center"/>
    </xf>
    <xf numFmtId="208" fontId="21" fillId="0" borderId="38" xfId="60" applyNumberFormat="1" applyFont="1" applyBorder="1" applyAlignment="1">
      <alignment horizontal="center"/>
    </xf>
    <xf numFmtId="208" fontId="21" fillId="0" borderId="45" xfId="60" applyNumberFormat="1" applyFont="1" applyBorder="1" applyAlignment="1">
      <alignment horizontal="center"/>
    </xf>
    <xf numFmtId="0" fontId="15" fillId="33" borderId="59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left" vertical="center" wrapText="1"/>
    </xf>
    <xf numFmtId="49" fontId="20" fillId="33" borderId="43" xfId="0" applyNumberFormat="1" applyFont="1" applyFill="1" applyBorder="1" applyAlignment="1">
      <alignment horizontal="center" vertical="center" wrapText="1"/>
    </xf>
    <xf numFmtId="208" fontId="19" fillId="0" borderId="42" xfId="60" applyNumberFormat="1" applyFont="1" applyBorder="1" applyAlignment="1">
      <alignment horizontal="center"/>
    </xf>
    <xf numFmtId="208" fontId="19" fillId="0" borderId="12" xfId="60" applyNumberFormat="1" applyFont="1" applyBorder="1" applyAlignment="1">
      <alignment horizontal="center"/>
    </xf>
    <xf numFmtId="0" fontId="15" fillId="33" borderId="60" xfId="0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>
      <alignment vertical="top" wrapText="1"/>
    </xf>
    <xf numFmtId="49" fontId="50" fillId="33" borderId="14" xfId="0" applyNumberFormat="1" applyFont="1" applyFill="1" applyBorder="1" applyAlignment="1">
      <alignment horizontal="center" vertical="center" wrapText="1"/>
    </xf>
    <xf numFmtId="208" fontId="19" fillId="0" borderId="15" xfId="60" applyNumberFormat="1" applyFont="1" applyBorder="1" applyAlignment="1">
      <alignment horizontal="center"/>
    </xf>
    <xf numFmtId="208" fontId="19" fillId="0" borderId="44" xfId="60" applyNumberFormat="1" applyFont="1" applyBorder="1" applyAlignment="1">
      <alignment horizontal="center"/>
    </xf>
    <xf numFmtId="208" fontId="21" fillId="0" borderId="46" xfId="6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vertical="top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0" fontId="15" fillId="33" borderId="61" xfId="0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vertical="top" wrapText="1"/>
    </xf>
    <xf numFmtId="49" fontId="50" fillId="33" borderId="34" xfId="0" applyNumberFormat="1" applyFont="1" applyFill="1" applyBorder="1" applyAlignment="1">
      <alignment horizontal="center" vertical="center" wrapText="1"/>
    </xf>
    <xf numFmtId="208" fontId="19" fillId="0" borderId="33" xfId="60" applyNumberFormat="1" applyFont="1" applyBorder="1" applyAlignment="1">
      <alignment horizontal="center"/>
    </xf>
    <xf numFmtId="208" fontId="19" fillId="0" borderId="62" xfId="60" applyNumberFormat="1" applyFont="1" applyBorder="1" applyAlignment="1">
      <alignment horizontal="center"/>
    </xf>
    <xf numFmtId="49" fontId="50" fillId="0" borderId="18" xfId="0" applyNumberFormat="1" applyFont="1" applyFill="1" applyBorder="1" applyAlignment="1">
      <alignment vertical="top" wrapText="1"/>
    </xf>
    <xf numFmtId="208" fontId="21" fillId="0" borderId="19" xfId="60" applyNumberFormat="1" applyFont="1" applyBorder="1" applyAlignment="1">
      <alignment horizontal="center"/>
    </xf>
    <xf numFmtId="49" fontId="23" fillId="0" borderId="42" xfId="0" applyNumberFormat="1" applyFont="1" applyFill="1" applyBorder="1" applyAlignment="1">
      <alignment vertical="top" wrapText="1"/>
    </xf>
    <xf numFmtId="208" fontId="21" fillId="0" borderId="42" xfId="60" applyNumberFormat="1" applyFont="1" applyBorder="1" applyAlignment="1">
      <alignment horizontal="center"/>
    </xf>
    <xf numFmtId="208" fontId="21" fillId="0" borderId="12" xfId="60" applyNumberFormat="1" applyFont="1" applyBorder="1" applyAlignment="1">
      <alignment horizontal="center"/>
    </xf>
    <xf numFmtId="208" fontId="19" fillId="0" borderId="42" xfId="60" applyNumberFormat="1" applyFont="1" applyBorder="1" applyAlignment="1">
      <alignment/>
    </xf>
    <xf numFmtId="208" fontId="19" fillId="0" borderId="12" xfId="60" applyNumberFormat="1" applyFont="1" applyBorder="1" applyAlignment="1">
      <alignment/>
    </xf>
    <xf numFmtId="208" fontId="19" fillId="0" borderId="15" xfId="60" applyNumberFormat="1" applyFont="1" applyBorder="1" applyAlignment="1">
      <alignment/>
    </xf>
    <xf numFmtId="208" fontId="19" fillId="0" borderId="44" xfId="60" applyNumberFormat="1" applyFont="1" applyBorder="1" applyAlignment="1">
      <alignment/>
    </xf>
    <xf numFmtId="49" fontId="50" fillId="0" borderId="33" xfId="0" applyNumberFormat="1" applyFont="1" applyFill="1" applyBorder="1" applyAlignment="1">
      <alignment vertical="top" wrapText="1"/>
    </xf>
    <xf numFmtId="49" fontId="16" fillId="0" borderId="34" xfId="0" applyNumberFormat="1" applyFont="1" applyFill="1" applyBorder="1" applyAlignment="1">
      <alignment horizontal="center" vertical="center" wrapText="1"/>
    </xf>
    <xf numFmtId="208" fontId="19" fillId="0" borderId="33" xfId="60" applyNumberFormat="1" applyFont="1" applyBorder="1" applyAlignment="1">
      <alignment/>
    </xf>
    <xf numFmtId="208" fontId="19" fillId="0" borderId="62" xfId="60" applyNumberFormat="1" applyFont="1" applyBorder="1" applyAlignment="1">
      <alignment/>
    </xf>
    <xf numFmtId="208" fontId="21" fillId="0" borderId="57" xfId="60" applyNumberFormat="1" applyFont="1" applyBorder="1" applyAlignment="1">
      <alignment horizontal="center"/>
    </xf>
    <xf numFmtId="203" fontId="19" fillId="0" borderId="0" xfId="0" applyNumberFormat="1" applyFont="1" applyAlignment="1">
      <alignment/>
    </xf>
    <xf numFmtId="0" fontId="50" fillId="0" borderId="14" xfId="0" applyFont="1" applyBorder="1" applyAlignment="1">
      <alignment horizontal="center"/>
    </xf>
    <xf numFmtId="0" fontId="50" fillId="0" borderId="15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horizontal="center" vertical="center" wrapText="1"/>
    </xf>
    <xf numFmtId="208" fontId="21" fillId="0" borderId="42" xfId="60" applyNumberFormat="1" applyFont="1" applyBorder="1" applyAlignment="1">
      <alignment horizontal="center" vertical="center" wrapText="1"/>
    </xf>
    <xf numFmtId="208" fontId="21" fillId="0" borderId="12" xfId="60" applyNumberFormat="1" applyFont="1" applyBorder="1" applyAlignment="1">
      <alignment horizontal="center" vertical="center" wrapText="1"/>
    </xf>
    <xf numFmtId="208" fontId="19" fillId="0" borderId="42" xfId="60" applyNumberFormat="1" applyFont="1" applyBorder="1" applyAlignment="1">
      <alignment horizontal="center" vertical="center" wrapText="1"/>
    </xf>
    <xf numFmtId="208" fontId="19" fillId="0" borderId="12" xfId="60" applyNumberFormat="1" applyFont="1" applyBorder="1" applyAlignment="1">
      <alignment horizontal="center" vertical="center" wrapText="1"/>
    </xf>
    <xf numFmtId="208" fontId="19" fillId="0" borderId="15" xfId="60" applyNumberFormat="1" applyFont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vertical="center" wrapText="1"/>
    </xf>
    <xf numFmtId="49" fontId="16" fillId="0" borderId="33" xfId="0" applyNumberFormat="1" applyFont="1" applyFill="1" applyBorder="1" applyAlignment="1">
      <alignment vertical="top" wrapText="1"/>
    </xf>
    <xf numFmtId="49" fontId="53" fillId="0" borderId="18" xfId="0" applyNumberFormat="1" applyFont="1" applyFill="1" applyBorder="1" applyAlignment="1">
      <alignment vertical="top" wrapText="1"/>
    </xf>
    <xf numFmtId="49" fontId="53" fillId="0" borderId="42" xfId="0" applyNumberFormat="1" applyFont="1" applyFill="1" applyBorder="1" applyAlignment="1">
      <alignment vertical="top" wrapText="1"/>
    </xf>
    <xf numFmtId="49" fontId="53" fillId="0" borderId="15" xfId="0" applyNumberFormat="1" applyFont="1" applyFill="1" applyBorder="1" applyAlignment="1">
      <alignment vertical="top" wrapText="1"/>
    </xf>
    <xf numFmtId="0" fontId="15" fillId="33" borderId="58" xfId="0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vertical="center" wrapText="1"/>
    </xf>
    <xf numFmtId="49" fontId="20" fillId="33" borderId="21" xfId="0" applyNumberFormat="1" applyFont="1" applyFill="1" applyBorder="1" applyAlignment="1">
      <alignment horizontal="center" vertical="center" wrapText="1"/>
    </xf>
    <xf numFmtId="208" fontId="19" fillId="0" borderId="35" xfId="60" applyNumberFormat="1" applyFont="1" applyBorder="1" applyAlignment="1">
      <alignment/>
    </xf>
    <xf numFmtId="208" fontId="19" fillId="0" borderId="63" xfId="60" applyNumberFormat="1" applyFont="1" applyBorder="1" applyAlignment="1">
      <alignment/>
    </xf>
    <xf numFmtId="208" fontId="21" fillId="0" borderId="64" xfId="60" applyNumberFormat="1" applyFont="1" applyBorder="1" applyAlignment="1">
      <alignment horizontal="center"/>
    </xf>
    <xf numFmtId="49" fontId="53" fillId="0" borderId="42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vertical="top" wrapText="1"/>
    </xf>
    <xf numFmtId="49" fontId="53" fillId="0" borderId="15" xfId="0" applyNumberFormat="1" applyFont="1" applyFill="1" applyBorder="1" applyAlignment="1">
      <alignment vertical="center" wrapText="1"/>
    </xf>
    <xf numFmtId="0" fontId="50" fillId="0" borderId="15" xfId="0" applyFont="1" applyBorder="1" applyAlignment="1">
      <alignment vertical="top" wrapText="1"/>
    </xf>
    <xf numFmtId="0" fontId="15" fillId="33" borderId="65" xfId="0" applyFont="1" applyFill="1" applyBorder="1" applyAlignment="1">
      <alignment horizontal="center" vertical="center"/>
    </xf>
    <xf numFmtId="0" fontId="50" fillId="0" borderId="20" xfId="0" applyFont="1" applyBorder="1" applyAlignment="1">
      <alignment vertical="top" wrapText="1"/>
    </xf>
    <xf numFmtId="49" fontId="16" fillId="0" borderId="51" xfId="0" applyNumberFormat="1" applyFont="1" applyFill="1" applyBorder="1" applyAlignment="1">
      <alignment horizontal="center" vertical="center" wrapText="1"/>
    </xf>
    <xf numFmtId="208" fontId="19" fillId="0" borderId="20" xfId="60" applyNumberFormat="1" applyFont="1" applyBorder="1" applyAlignment="1">
      <alignment/>
    </xf>
    <xf numFmtId="208" fontId="19" fillId="0" borderId="48" xfId="60" applyNumberFormat="1" applyFont="1" applyBorder="1" applyAlignment="1">
      <alignment/>
    </xf>
    <xf numFmtId="0" fontId="20" fillId="0" borderId="15" xfId="0" applyFont="1" applyBorder="1" applyAlignment="1">
      <alignment vertical="top" wrapText="1"/>
    </xf>
    <xf numFmtId="0" fontId="15" fillId="33" borderId="60" xfId="0" applyFont="1" applyFill="1" applyBorder="1" applyAlignment="1">
      <alignment horizontal="center"/>
    </xf>
    <xf numFmtId="0" fontId="20" fillId="0" borderId="15" xfId="0" applyFont="1" applyBorder="1" applyAlignment="1">
      <alignment wrapText="1"/>
    </xf>
    <xf numFmtId="0" fontId="20" fillId="0" borderId="66" xfId="0" applyFont="1" applyBorder="1" applyAlignment="1">
      <alignment vertical="top" wrapText="1"/>
    </xf>
    <xf numFmtId="208" fontId="21" fillId="0" borderId="52" xfId="60" applyNumberFormat="1" applyFont="1" applyBorder="1" applyAlignment="1">
      <alignment horizontal="center"/>
    </xf>
    <xf numFmtId="49" fontId="53" fillId="0" borderId="18" xfId="0" applyNumberFormat="1" applyFont="1" applyFill="1" applyBorder="1" applyAlignment="1">
      <alignment vertical="center" wrapText="1"/>
    </xf>
    <xf numFmtId="208" fontId="21" fillId="0" borderId="37" xfId="60" applyNumberFormat="1" applyFont="1" applyBorder="1" applyAlignment="1">
      <alignment horizontal="center"/>
    </xf>
    <xf numFmtId="0" fontId="20" fillId="33" borderId="25" xfId="0" applyFont="1" applyFill="1" applyBorder="1" applyAlignment="1">
      <alignment horizontal="left" vertical="top" wrapText="1"/>
    </xf>
    <xf numFmtId="0" fontId="50" fillId="0" borderId="42" xfId="0" applyFont="1" applyBorder="1" applyAlignment="1">
      <alignment vertical="top" wrapText="1"/>
    </xf>
    <xf numFmtId="208" fontId="19" fillId="0" borderId="44" xfId="60" applyNumberFormat="1" applyFont="1" applyBorder="1" applyAlignment="1">
      <alignment horizontal="center" vertical="center" wrapText="1"/>
    </xf>
    <xf numFmtId="208" fontId="21" fillId="0" borderId="44" xfId="60" applyNumberFormat="1" applyFont="1" applyBorder="1" applyAlignment="1">
      <alignment horizontal="center"/>
    </xf>
    <xf numFmtId="0" fontId="50" fillId="0" borderId="33" xfId="0" applyFont="1" applyBorder="1" applyAlignment="1">
      <alignment vertical="top" wrapText="1"/>
    </xf>
    <xf numFmtId="208" fontId="21" fillId="0" borderId="62" xfId="60" applyNumberFormat="1" applyFont="1" applyBorder="1" applyAlignment="1">
      <alignment horizontal="center"/>
    </xf>
    <xf numFmtId="0" fontId="20" fillId="0" borderId="42" xfId="0" applyFont="1" applyBorder="1" applyAlignment="1">
      <alignment vertical="top" wrapText="1"/>
    </xf>
    <xf numFmtId="0" fontId="46" fillId="33" borderId="25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left" vertical="top" wrapText="1"/>
    </xf>
    <xf numFmtId="49" fontId="50" fillId="33" borderId="25" xfId="0" applyNumberFormat="1" applyFont="1" applyFill="1" applyBorder="1" applyAlignment="1">
      <alignment horizontal="center"/>
    </xf>
    <xf numFmtId="208" fontId="19" fillId="0" borderId="25" xfId="60" applyNumberFormat="1" applyFont="1" applyBorder="1" applyAlignment="1">
      <alignment horizontal="center"/>
    </xf>
    <xf numFmtId="208" fontId="19" fillId="0" borderId="67" xfId="60" applyNumberFormat="1" applyFont="1" applyBorder="1" applyAlignment="1">
      <alignment horizontal="center"/>
    </xf>
    <xf numFmtId="208" fontId="21" fillId="0" borderId="68" xfId="60" applyNumberFormat="1" applyFont="1" applyBorder="1" applyAlignment="1">
      <alignment horizontal="center"/>
    </xf>
    <xf numFmtId="0" fontId="46" fillId="33" borderId="42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left" vertical="top" wrapText="1"/>
    </xf>
    <xf numFmtId="49" fontId="50" fillId="33" borderId="15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vertical="top" wrapText="1"/>
    </xf>
    <xf numFmtId="49" fontId="50" fillId="33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vertical="top" wrapText="1"/>
    </xf>
    <xf numFmtId="0" fontId="15" fillId="33" borderId="42" xfId="0" applyFont="1" applyFill="1" applyBorder="1" applyAlignment="1">
      <alignment horizontal="center" vertical="center"/>
    </xf>
    <xf numFmtId="49" fontId="53" fillId="0" borderId="37" xfId="0" applyNumberFormat="1" applyFont="1" applyFill="1" applyBorder="1" applyAlignment="1">
      <alignment vertical="top" wrapText="1"/>
    </xf>
    <xf numFmtId="49" fontId="20" fillId="33" borderId="42" xfId="0" applyNumberFormat="1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left" vertical="top" wrapText="1"/>
    </xf>
    <xf numFmtId="0" fontId="15" fillId="33" borderId="15" xfId="0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vertical="top" wrapText="1"/>
    </xf>
    <xf numFmtId="49" fontId="53" fillId="0" borderId="14" xfId="0" applyNumberFormat="1" applyFont="1" applyFill="1" applyBorder="1" applyAlignment="1">
      <alignment vertical="top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vertical="top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vertical="top" wrapText="1"/>
    </xf>
    <xf numFmtId="0" fontId="21" fillId="0" borderId="45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49" fontId="58" fillId="0" borderId="15" xfId="0" applyNumberFormat="1" applyFont="1" applyFill="1" applyBorder="1" applyAlignment="1">
      <alignment vertical="top" wrapText="1"/>
    </xf>
    <xf numFmtId="49" fontId="58" fillId="0" borderId="42" xfId="0" applyNumberFormat="1" applyFont="1" applyFill="1" applyBorder="1" applyAlignment="1">
      <alignment vertical="top" wrapText="1"/>
    </xf>
    <xf numFmtId="0" fontId="46" fillId="33" borderId="60" xfId="0" applyFont="1" applyFill="1" applyBorder="1" applyAlignment="1">
      <alignment horizontal="center" vertical="center"/>
    </xf>
    <xf numFmtId="0" fontId="46" fillId="33" borderId="58" xfId="0" applyFont="1" applyFill="1" applyBorder="1" applyAlignment="1">
      <alignment horizontal="center" vertical="center"/>
    </xf>
    <xf numFmtId="49" fontId="57" fillId="0" borderId="35" xfId="0" applyNumberFormat="1" applyFont="1" applyFill="1" applyBorder="1" applyAlignment="1">
      <alignment vertical="top" wrapText="1"/>
    </xf>
    <xf numFmtId="208" fontId="19" fillId="0" borderId="35" xfId="60" applyNumberFormat="1" applyFont="1" applyBorder="1" applyAlignment="1">
      <alignment horizontal="center" vertical="center" wrapText="1"/>
    </xf>
    <xf numFmtId="208" fontId="19" fillId="0" borderId="63" xfId="60" applyNumberFormat="1" applyFont="1" applyBorder="1" applyAlignment="1">
      <alignment horizontal="center" vertical="center" wrapText="1"/>
    </xf>
    <xf numFmtId="208" fontId="19" fillId="0" borderId="64" xfId="60" applyNumberFormat="1" applyFont="1" applyBorder="1" applyAlignment="1">
      <alignment horizontal="center" vertical="center" wrapText="1"/>
    </xf>
    <xf numFmtId="49" fontId="59" fillId="0" borderId="18" xfId="0" applyNumberFormat="1" applyFont="1" applyFill="1" applyBorder="1" applyAlignment="1">
      <alignment horizontal="center" vertical="center" wrapText="1"/>
    </xf>
    <xf numFmtId="208" fontId="19" fillId="0" borderId="18" xfId="60" applyNumberFormat="1" applyFont="1" applyBorder="1" applyAlignment="1">
      <alignment horizontal="center" vertical="center"/>
    </xf>
    <xf numFmtId="208" fontId="19" fillId="0" borderId="19" xfId="60" applyNumberFormat="1" applyFont="1" applyBorder="1" applyAlignment="1">
      <alignment horizontal="center" vertical="center"/>
    </xf>
    <xf numFmtId="203" fontId="19" fillId="0" borderId="0" xfId="0" applyNumberFormat="1" applyFont="1" applyAlignment="1">
      <alignment horizontal="center" vertical="center"/>
    </xf>
    <xf numFmtId="208" fontId="19" fillId="0" borderId="19" xfId="60" applyNumberFormat="1" applyFont="1" applyBorder="1" applyAlignment="1">
      <alignment horizontal="center"/>
    </xf>
    <xf numFmtId="49" fontId="16" fillId="0" borderId="42" xfId="0" applyNumberFormat="1" applyFont="1" applyFill="1" applyBorder="1" applyAlignment="1">
      <alignment vertical="top" wrapText="1"/>
    </xf>
    <xf numFmtId="208" fontId="19" fillId="0" borderId="45" xfId="60" applyNumberFormat="1" applyFont="1" applyBorder="1" applyAlignment="1">
      <alignment horizontal="center"/>
    </xf>
    <xf numFmtId="0" fontId="46" fillId="33" borderId="69" xfId="0" applyFont="1" applyFill="1" applyBorder="1" applyAlignment="1">
      <alignment horizontal="center" vertical="center"/>
    </xf>
    <xf numFmtId="49" fontId="50" fillId="33" borderId="26" xfId="0" applyNumberFormat="1" applyFont="1" applyFill="1" applyBorder="1" applyAlignment="1">
      <alignment horizontal="center"/>
    </xf>
    <xf numFmtId="208" fontId="19" fillId="0" borderId="25" xfId="60" applyNumberFormat="1" applyFont="1" applyBorder="1" applyAlignment="1">
      <alignment/>
    </xf>
    <xf numFmtId="208" fontId="19" fillId="0" borderId="67" xfId="60" applyNumberFormat="1" applyFont="1" applyBorder="1" applyAlignment="1">
      <alignment/>
    </xf>
    <xf numFmtId="208" fontId="19" fillId="0" borderId="68" xfId="60" applyNumberFormat="1" applyFont="1" applyBorder="1" applyAlignment="1">
      <alignment/>
    </xf>
    <xf numFmtId="0" fontId="20" fillId="33" borderId="42" xfId="0" applyFont="1" applyFill="1" applyBorder="1" applyAlignment="1">
      <alignment horizontal="left" vertical="top" wrapText="1"/>
    </xf>
    <xf numFmtId="49" fontId="16" fillId="0" borderId="14" xfId="0" applyNumberFormat="1" applyFont="1" applyFill="1" applyBorder="1" applyAlignment="1">
      <alignment horizontal="center" vertical="top" wrapText="1"/>
    </xf>
    <xf numFmtId="208" fontId="19" fillId="0" borderId="46" xfId="60" applyNumberFormat="1" applyFont="1" applyBorder="1" applyAlignment="1">
      <alignment horizontal="center"/>
    </xf>
    <xf numFmtId="49" fontId="20" fillId="0" borderId="15" xfId="0" applyNumberFormat="1" applyFont="1" applyFill="1" applyBorder="1" applyAlignment="1">
      <alignment wrapText="1"/>
    </xf>
    <xf numFmtId="203" fontId="19" fillId="0" borderId="15" xfId="0" applyNumberFormat="1" applyFont="1" applyBorder="1" applyAlignment="1">
      <alignment horizontal="right"/>
    </xf>
    <xf numFmtId="203" fontId="21" fillId="0" borderId="38" xfId="0" applyNumberFormat="1" applyFont="1" applyBorder="1" applyAlignment="1">
      <alignment horizontal="center" vertical="center"/>
    </xf>
    <xf numFmtId="203" fontId="19" fillId="0" borderId="46" xfId="0" applyNumberFormat="1" applyFont="1" applyBorder="1" applyAlignment="1">
      <alignment horizontal="right"/>
    </xf>
    <xf numFmtId="0" fontId="19" fillId="0" borderId="15" xfId="0" applyFont="1" applyBorder="1" applyAlignment="1">
      <alignment/>
    </xf>
    <xf numFmtId="0" fontId="21" fillId="0" borderId="44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67" xfId="0" applyFont="1" applyBorder="1" applyAlignment="1">
      <alignment/>
    </xf>
    <xf numFmtId="0" fontId="19" fillId="0" borderId="68" xfId="0" applyFont="1" applyBorder="1" applyAlignment="1">
      <alignment/>
    </xf>
    <xf numFmtId="49" fontId="16" fillId="0" borderId="43" xfId="0" applyNumberFormat="1" applyFont="1" applyFill="1" applyBorder="1" applyAlignment="1">
      <alignment horizontal="center" vertical="top" wrapText="1"/>
    </xf>
    <xf numFmtId="0" fontId="19" fillId="0" borderId="4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19" fillId="0" borderId="45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19" xfId="0" applyFont="1" applyBorder="1" applyAlignment="1">
      <alignment/>
    </xf>
    <xf numFmtId="0" fontId="16" fillId="0" borderId="33" xfId="0" applyFont="1" applyBorder="1" applyAlignment="1">
      <alignment horizontal="left" vertical="top" wrapText="1"/>
    </xf>
    <xf numFmtId="49" fontId="16" fillId="0" borderId="34" xfId="0" applyNumberFormat="1" applyFont="1" applyFill="1" applyBorder="1" applyAlignment="1">
      <alignment horizontal="center" vertical="top" wrapText="1"/>
    </xf>
    <xf numFmtId="0" fontId="19" fillId="0" borderId="33" xfId="0" applyFont="1" applyBorder="1" applyAlignment="1">
      <alignment/>
    </xf>
    <xf numFmtId="0" fontId="21" fillId="0" borderId="62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49" fontId="19" fillId="0" borderId="60" xfId="0" applyNumberFormat="1" applyFont="1" applyFill="1" applyBorder="1" applyAlignment="1">
      <alignment horizontal="center" wrapText="1"/>
    </xf>
    <xf numFmtId="49" fontId="41" fillId="0" borderId="15" xfId="0" applyNumberFormat="1" applyFont="1" applyFill="1" applyBorder="1" applyAlignment="1">
      <alignment wrapText="1"/>
    </xf>
    <xf numFmtId="49" fontId="19" fillId="33" borderId="14" xfId="0" applyNumberFormat="1" applyFont="1" applyFill="1" applyBorder="1" applyAlignment="1">
      <alignment horizontal="center" wrapText="1"/>
    </xf>
    <xf numFmtId="203" fontId="19" fillId="0" borderId="15" xfId="0" applyNumberFormat="1" applyFont="1" applyBorder="1" applyAlignment="1">
      <alignment horizontal="center"/>
    </xf>
    <xf numFmtId="203" fontId="21" fillId="0" borderId="44" xfId="0" applyNumberFormat="1" applyFont="1" applyBorder="1" applyAlignment="1">
      <alignment/>
    </xf>
    <xf numFmtId="203" fontId="19" fillId="0" borderId="46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9" fontId="19" fillId="0" borderId="15" xfId="0" applyNumberFormat="1" applyFont="1" applyFill="1" applyBorder="1" applyAlignment="1">
      <alignment wrapText="1"/>
    </xf>
    <xf numFmtId="203" fontId="19" fillId="0" borderId="15" xfId="0" applyNumberFormat="1" applyFont="1" applyBorder="1" applyAlignment="1">
      <alignment/>
    </xf>
    <xf numFmtId="203" fontId="19" fillId="0" borderId="46" xfId="0" applyNumberFormat="1" applyFont="1" applyBorder="1" applyAlignment="1">
      <alignment/>
    </xf>
    <xf numFmtId="49" fontId="19" fillId="0" borderId="60" xfId="0" applyNumberFormat="1" applyFont="1" applyFill="1" applyBorder="1" applyAlignment="1">
      <alignment horizontal="center" vertical="top" wrapText="1"/>
    </xf>
    <xf numFmtId="49" fontId="48" fillId="0" borderId="15" xfId="0" applyNumberFormat="1" applyFont="1" applyFill="1" applyBorder="1" applyAlignment="1">
      <alignment wrapText="1"/>
    </xf>
    <xf numFmtId="49" fontId="19" fillId="33" borderId="14" xfId="0" applyNumberFormat="1" applyFont="1" applyFill="1" applyBorder="1" applyAlignment="1">
      <alignment horizontal="center" vertical="center" wrapText="1"/>
    </xf>
    <xf numFmtId="203" fontId="21" fillId="0" borderId="44" xfId="0" applyNumberFormat="1" applyFont="1" applyBorder="1" applyAlignment="1">
      <alignment/>
    </xf>
    <xf numFmtId="203" fontId="19" fillId="0" borderId="15" xfId="0" applyNumberFormat="1" applyFont="1" applyBorder="1" applyAlignment="1">
      <alignment/>
    </xf>
    <xf numFmtId="203" fontId="19" fillId="0" borderId="46" xfId="0" applyNumberFormat="1" applyFont="1" applyBorder="1" applyAlignment="1">
      <alignment/>
    </xf>
    <xf numFmtId="49" fontId="43" fillId="0" borderId="15" xfId="0" applyNumberFormat="1" applyFont="1" applyFill="1" applyBorder="1" applyAlignment="1">
      <alignment wrapText="1"/>
    </xf>
    <xf numFmtId="49" fontId="60" fillId="0" borderId="14" xfId="0" applyNumberFormat="1" applyFont="1" applyFill="1" applyBorder="1" applyAlignment="1">
      <alignment horizontal="center" vertical="top" wrapText="1"/>
    </xf>
    <xf numFmtId="0" fontId="43" fillId="0" borderId="15" xfId="0" applyFont="1" applyBorder="1" applyAlignment="1">
      <alignment/>
    </xf>
    <xf numFmtId="0" fontId="21" fillId="0" borderId="44" xfId="0" applyFont="1" applyBorder="1" applyAlignment="1">
      <alignment/>
    </xf>
    <xf numFmtId="0" fontId="43" fillId="0" borderId="46" xfId="0" applyFont="1" applyBorder="1" applyAlignment="1">
      <alignment/>
    </xf>
    <xf numFmtId="0" fontId="43" fillId="0" borderId="0" xfId="0" applyFont="1" applyAlignment="1">
      <alignment/>
    </xf>
    <xf numFmtId="49" fontId="19" fillId="0" borderId="6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49" fontId="60" fillId="0" borderId="14" xfId="0" applyNumberFormat="1" applyFont="1" applyFill="1" applyBorder="1" applyAlignment="1">
      <alignment horizontal="center" vertical="center" wrapText="1"/>
    </xf>
    <xf numFmtId="0" fontId="19" fillId="0" borderId="44" xfId="0" applyFont="1" applyBorder="1" applyAlignment="1">
      <alignment/>
    </xf>
    <xf numFmtId="49" fontId="19" fillId="0" borderId="60" xfId="0" applyNumberFormat="1" applyFont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49" fontId="60" fillId="0" borderId="14" xfId="0" applyNumberFormat="1" applyFont="1" applyFill="1" applyBorder="1" applyAlignment="1">
      <alignment horizontal="center" wrapText="1"/>
    </xf>
    <xf numFmtId="49" fontId="19" fillId="0" borderId="61" xfId="0" applyNumberFormat="1" applyFont="1" applyBorder="1" applyAlignment="1">
      <alignment horizontal="center" vertical="center"/>
    </xf>
    <xf numFmtId="49" fontId="43" fillId="0" borderId="33" xfId="0" applyNumberFormat="1" applyFont="1" applyFill="1" applyBorder="1" applyAlignment="1">
      <alignment wrapText="1"/>
    </xf>
    <xf numFmtId="49" fontId="60" fillId="0" borderId="34" xfId="0" applyNumberFormat="1" applyFont="1" applyFill="1" applyBorder="1" applyAlignment="1">
      <alignment horizontal="center" vertical="center" wrapText="1"/>
    </xf>
    <xf numFmtId="0" fontId="21" fillId="0" borderId="62" xfId="0" applyFont="1" applyBorder="1" applyAlignment="1">
      <alignment/>
    </xf>
    <xf numFmtId="0" fontId="19" fillId="0" borderId="57" xfId="0" applyFont="1" applyBorder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vertical="top" wrapText="1"/>
    </xf>
    <xf numFmtId="49" fontId="20" fillId="33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0" applyFont="1" applyFill="1" applyBorder="1" applyAlignment="1">
      <alignment wrapText="1"/>
    </xf>
    <xf numFmtId="49" fontId="20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wrapText="1"/>
    </xf>
    <xf numFmtId="49" fontId="23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19" fillId="33" borderId="0" xfId="0" applyFont="1" applyFill="1" applyAlignment="1">
      <alignment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9" fillId="33" borderId="0" xfId="0" applyFont="1" applyFill="1" applyAlignment="1">
      <alignment vertical="center"/>
    </xf>
    <xf numFmtId="0" fontId="62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194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195" fontId="43" fillId="0" borderId="26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95" fontId="43" fillId="0" borderId="34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201" fontId="19" fillId="0" borderId="0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37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center" vertical="center" wrapText="1"/>
    </xf>
    <xf numFmtId="0" fontId="43" fillId="0" borderId="36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 readingOrder="1"/>
    </xf>
    <xf numFmtId="195" fontId="43" fillId="0" borderId="37" xfId="0" applyNumberFormat="1" applyFont="1" applyFill="1" applyBorder="1" applyAlignment="1">
      <alignment horizontal="center" vertical="center" wrapText="1"/>
    </xf>
    <xf numFmtId="208" fontId="21" fillId="0" borderId="38" xfId="60" applyNumberFormat="1" applyFont="1" applyFill="1" applyBorder="1" applyAlignment="1">
      <alignment horizontal="center" vertical="center" wrapText="1"/>
    </xf>
    <xf numFmtId="208" fontId="21" fillId="0" borderId="19" xfId="6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9" fontId="19" fillId="0" borderId="0" xfId="60" applyFont="1" applyFill="1" applyBorder="1" applyAlignment="1">
      <alignment horizontal="center" vertical="center" wrapText="1"/>
    </xf>
    <xf numFmtId="222" fontId="19" fillId="0" borderId="0" xfId="0" applyNumberFormat="1" applyFont="1" applyFill="1" applyBorder="1" applyAlignment="1">
      <alignment vertical="center" wrapText="1"/>
    </xf>
    <xf numFmtId="208" fontId="19" fillId="0" borderId="0" xfId="0" applyNumberFormat="1" applyFont="1" applyFill="1" applyBorder="1" applyAlignment="1">
      <alignment vertical="center" wrapText="1"/>
    </xf>
    <xf numFmtId="0" fontId="19" fillId="0" borderId="39" xfId="0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40" xfId="0" applyNumberFormat="1" applyFont="1" applyFill="1" applyBorder="1" applyAlignment="1">
      <alignment horizontal="center" vertical="center"/>
    </xf>
    <xf numFmtId="0" fontId="21" fillId="0" borderId="41" xfId="0" applyNumberFormat="1" applyFont="1" applyFill="1" applyBorder="1" applyAlignment="1">
      <alignment horizontal="center" vertical="center"/>
    </xf>
    <xf numFmtId="0" fontId="21" fillId="0" borderId="42" xfId="0" applyNumberFormat="1" applyFont="1" applyFill="1" applyBorder="1" applyAlignment="1">
      <alignment horizontal="center" vertical="center" wrapText="1" readingOrder="1"/>
    </xf>
    <xf numFmtId="195" fontId="21" fillId="0" borderId="43" xfId="0" applyNumberFormat="1" applyFont="1" applyFill="1" applyBorder="1" applyAlignment="1">
      <alignment horizontal="center" vertical="center" wrapText="1"/>
    </xf>
    <xf numFmtId="208" fontId="21" fillId="0" borderId="42" xfId="60" applyNumberFormat="1" applyFont="1" applyFill="1" applyBorder="1" applyAlignment="1">
      <alignment horizontal="center" vertical="center"/>
    </xf>
    <xf numFmtId="208" fontId="21" fillId="0" borderId="12" xfId="60" applyNumberFormat="1" applyFont="1" applyFill="1" applyBorder="1" applyAlignment="1">
      <alignment horizontal="center" vertical="center"/>
    </xf>
    <xf numFmtId="208" fontId="21" fillId="0" borderId="45" xfId="6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9" fontId="19" fillId="0" borderId="0" xfId="6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vertical="center"/>
    </xf>
    <xf numFmtId="195" fontId="21" fillId="0" borderId="43" xfId="0" applyNumberFormat="1" applyFont="1" applyFill="1" applyBorder="1" applyAlignment="1">
      <alignment vertical="top" wrapText="1"/>
    </xf>
    <xf numFmtId="208" fontId="19" fillId="0" borderId="45" xfId="6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43" fillId="0" borderId="15" xfId="0" applyNumberFormat="1" applyFont="1" applyFill="1" applyBorder="1" applyAlignment="1">
      <alignment horizontal="left" vertical="top" wrapText="1" readingOrder="1"/>
    </xf>
    <xf numFmtId="0" fontId="43" fillId="0" borderId="14" xfId="0" applyNumberFormat="1" applyFont="1" applyFill="1" applyBorder="1" applyAlignment="1">
      <alignment horizontal="left" vertical="top" wrapText="1" readingOrder="1"/>
    </xf>
    <xf numFmtId="208" fontId="21" fillId="0" borderId="15" xfId="60" applyNumberFormat="1" applyFont="1" applyFill="1" applyBorder="1" applyAlignment="1">
      <alignment horizontal="center" vertical="center"/>
    </xf>
    <xf numFmtId="208" fontId="21" fillId="0" borderId="44" xfId="60" applyNumberFormat="1" applyFont="1" applyFill="1" applyBorder="1" applyAlignment="1">
      <alignment horizontal="center" vertical="center"/>
    </xf>
    <xf numFmtId="208" fontId="21" fillId="0" borderId="46" xfId="6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201" fontId="19" fillId="0" borderId="0" xfId="0" applyNumberFormat="1" applyFont="1" applyFill="1" applyBorder="1" applyAlignment="1">
      <alignment/>
    </xf>
    <xf numFmtId="201" fontId="43" fillId="0" borderId="0" xfId="0" applyNumberFormat="1" applyFont="1" applyFill="1" applyBorder="1" applyAlignment="1">
      <alignment/>
    </xf>
    <xf numFmtId="204" fontId="43" fillId="0" borderId="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49" fontId="21" fillId="0" borderId="15" xfId="0" applyNumberFormat="1" applyFont="1" applyFill="1" applyBorder="1" applyAlignment="1">
      <alignment vertical="top" wrapText="1"/>
    </xf>
    <xf numFmtId="208" fontId="19" fillId="33" borderId="44" xfId="60" applyNumberFormat="1" applyFont="1" applyFill="1" applyBorder="1" applyAlignment="1">
      <alignment horizontal="center" vertical="center"/>
    </xf>
    <xf numFmtId="208" fontId="43" fillId="0" borderId="46" xfId="60" applyNumberFormat="1" applyFont="1" applyFill="1" applyBorder="1" applyAlignment="1">
      <alignment/>
    </xf>
    <xf numFmtId="49" fontId="21" fillId="0" borderId="33" xfId="0" applyNumberFormat="1" applyFont="1" applyFill="1" applyBorder="1" applyAlignment="1">
      <alignment vertical="top" wrapText="1"/>
    </xf>
    <xf numFmtId="203" fontId="43" fillId="0" borderId="0" xfId="0" applyNumberFormat="1" applyFont="1" applyFill="1" applyBorder="1" applyAlignment="1">
      <alignment/>
    </xf>
    <xf numFmtId="49" fontId="43" fillId="0" borderId="15" xfId="0" applyNumberFormat="1" applyFont="1" applyFill="1" applyBorder="1" applyAlignment="1">
      <alignment vertical="top" wrapText="1"/>
    </xf>
    <xf numFmtId="208" fontId="60" fillId="33" borderId="44" xfId="60" applyNumberFormat="1" applyFont="1" applyFill="1" applyBorder="1" applyAlignment="1">
      <alignment horizontal="center" vertical="center"/>
    </xf>
    <xf numFmtId="208" fontId="60" fillId="34" borderId="44" xfId="60" applyNumberFormat="1" applyFont="1" applyFill="1" applyBorder="1" applyAlignment="1">
      <alignment horizontal="center" vertical="center"/>
    </xf>
    <xf numFmtId="0" fontId="15" fillId="0" borderId="46" xfId="0" applyNumberFormat="1" applyFont="1" applyFill="1" applyBorder="1" applyAlignment="1">
      <alignment horizontal="center" vertical="center"/>
    </xf>
    <xf numFmtId="208" fontId="19" fillId="33" borderId="60" xfId="60" applyNumberFormat="1" applyFont="1" applyFill="1" applyBorder="1" applyAlignment="1">
      <alignment horizontal="center" vertical="center"/>
    </xf>
    <xf numFmtId="208" fontId="18" fillId="0" borderId="15" xfId="60" applyNumberFormat="1" applyFont="1" applyFill="1" applyBorder="1" applyAlignment="1">
      <alignment/>
    </xf>
    <xf numFmtId="49" fontId="21" fillId="0" borderId="44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top" wrapText="1"/>
    </xf>
    <xf numFmtId="208" fontId="19" fillId="34" borderId="15" xfId="60" applyNumberFormat="1" applyFont="1" applyFill="1" applyBorder="1" applyAlignment="1">
      <alignment horizontal="center" vertical="center"/>
    </xf>
    <xf numFmtId="208" fontId="19" fillId="34" borderId="44" xfId="60" applyNumberFormat="1" applyFont="1" applyFill="1" applyBorder="1" applyAlignment="1">
      <alignment horizontal="center" vertical="center"/>
    </xf>
    <xf numFmtId="208" fontId="19" fillId="33" borderId="46" xfId="60" applyNumberFormat="1" applyFont="1" applyFill="1" applyBorder="1" applyAlignment="1">
      <alignment horizontal="center" vertical="center"/>
    </xf>
    <xf numFmtId="208" fontId="19" fillId="33" borderId="60" xfId="60" applyNumberFormat="1" applyFont="1" applyFill="1" applyBorder="1" applyAlignment="1">
      <alignment horizontal="center"/>
    </xf>
    <xf numFmtId="208" fontId="19" fillId="0" borderId="60" xfId="60" applyNumberFormat="1" applyFont="1" applyFill="1" applyBorder="1" applyAlignment="1">
      <alignment horizontal="center" vertical="center"/>
    </xf>
    <xf numFmtId="208" fontId="19" fillId="33" borderId="25" xfId="60" applyNumberFormat="1" applyFont="1" applyFill="1" applyBorder="1" applyAlignment="1">
      <alignment horizontal="center" vertical="center"/>
    </xf>
    <xf numFmtId="208" fontId="43" fillId="0" borderId="25" xfId="60" applyNumberFormat="1" applyFont="1" applyFill="1" applyBorder="1" applyAlignment="1">
      <alignment/>
    </xf>
    <xf numFmtId="208" fontId="19" fillId="0" borderId="15" xfId="60" applyNumberFormat="1" applyFont="1" applyFill="1" applyBorder="1" applyAlignment="1">
      <alignment horizontal="center"/>
    </xf>
    <xf numFmtId="208" fontId="19" fillId="33" borderId="42" xfId="60" applyNumberFormat="1" applyFont="1" applyFill="1" applyBorder="1" applyAlignment="1">
      <alignment horizontal="center" vertical="center"/>
    </xf>
    <xf numFmtId="208" fontId="19" fillId="0" borderId="35" xfId="60" applyNumberFormat="1" applyFont="1" applyFill="1" applyBorder="1" applyAlignment="1">
      <alignment horizontal="center" vertical="center"/>
    </xf>
    <xf numFmtId="208" fontId="19" fillId="33" borderId="33" xfId="60" applyNumberFormat="1" applyFont="1" applyFill="1" applyBorder="1" applyAlignment="1">
      <alignment horizontal="center" vertical="center"/>
    </xf>
    <xf numFmtId="208" fontId="19" fillId="33" borderId="42" xfId="60" applyNumberFormat="1" applyFont="1" applyFill="1" applyBorder="1" applyAlignment="1">
      <alignment horizontal="center"/>
    </xf>
    <xf numFmtId="208" fontId="19" fillId="34" borderId="46" xfId="60" applyNumberFormat="1" applyFont="1" applyFill="1" applyBorder="1" applyAlignment="1">
      <alignment horizontal="center" vertical="center"/>
    </xf>
    <xf numFmtId="208" fontId="19" fillId="33" borderId="12" xfId="60" applyNumberFormat="1" applyFont="1" applyFill="1" applyBorder="1" applyAlignment="1">
      <alignment horizontal="center" vertical="center"/>
    </xf>
    <xf numFmtId="208" fontId="19" fillId="0" borderId="46" xfId="60" applyNumberFormat="1" applyFont="1" applyFill="1" applyBorder="1" applyAlignment="1">
      <alignment horizontal="center" vertical="center" wrapText="1"/>
    </xf>
    <xf numFmtId="208" fontId="19" fillId="0" borderId="46" xfId="6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top" wrapText="1"/>
    </xf>
    <xf numFmtId="49" fontId="22" fillId="0" borderId="33" xfId="0" applyNumberFormat="1" applyFont="1" applyFill="1" applyBorder="1" applyAlignment="1">
      <alignment vertical="top" wrapText="1"/>
    </xf>
    <xf numFmtId="49" fontId="21" fillId="0" borderId="20" xfId="0" applyNumberFormat="1" applyFont="1" applyFill="1" applyBorder="1" applyAlignment="1">
      <alignment vertical="top" wrapText="1"/>
    </xf>
    <xf numFmtId="0" fontId="43" fillId="0" borderId="14" xfId="0" applyNumberFormat="1" applyFont="1" applyFill="1" applyBorder="1" applyAlignment="1">
      <alignment horizontal="justify" vertical="top" wrapText="1" readingOrder="1"/>
    </xf>
    <xf numFmtId="208" fontId="43" fillId="33" borderId="15" xfId="60" applyNumberFormat="1" applyFont="1" applyFill="1" applyBorder="1" applyAlignment="1">
      <alignment horizontal="center" vertical="center"/>
    </xf>
    <xf numFmtId="208" fontId="43" fillId="33" borderId="44" xfId="60" applyNumberFormat="1" applyFont="1" applyFill="1" applyBorder="1" applyAlignment="1">
      <alignment horizontal="center" vertical="center"/>
    </xf>
    <xf numFmtId="208" fontId="43" fillId="0" borderId="46" xfId="6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vertical="center" wrapText="1" readingOrder="1"/>
    </xf>
    <xf numFmtId="195" fontId="43" fillId="0" borderId="14" xfId="0" applyNumberFormat="1" applyFont="1" applyFill="1" applyBorder="1" applyAlignment="1">
      <alignment vertical="top" wrapText="1"/>
    </xf>
    <xf numFmtId="208" fontId="21" fillId="33" borderId="15" xfId="60" applyNumberFormat="1" applyFont="1" applyFill="1" applyBorder="1" applyAlignment="1">
      <alignment horizontal="center" vertical="center"/>
    </xf>
    <xf numFmtId="208" fontId="21" fillId="33" borderId="44" xfId="60" applyNumberFormat="1" applyFont="1" applyFill="1" applyBorder="1" applyAlignment="1">
      <alignment horizontal="center" vertical="center"/>
    </xf>
    <xf numFmtId="208" fontId="21" fillId="0" borderId="46" xfId="60" applyNumberFormat="1" applyFont="1" applyFill="1" applyBorder="1" applyAlignment="1">
      <alignment horizontal="center" vertical="center"/>
    </xf>
    <xf numFmtId="203" fontId="19" fillId="0" borderId="0" xfId="0" applyNumberFormat="1" applyFont="1" applyFill="1" applyBorder="1" applyAlignment="1">
      <alignment/>
    </xf>
    <xf numFmtId="208" fontId="60" fillId="33" borderId="47" xfId="60" applyNumberFormat="1" applyFont="1" applyFill="1" applyBorder="1" applyAlignment="1">
      <alignment horizontal="center" vertical="center"/>
    </xf>
    <xf numFmtId="208" fontId="19" fillId="33" borderId="48" xfId="60" applyNumberFormat="1" applyFont="1" applyFill="1" applyBorder="1" applyAlignment="1">
      <alignment horizontal="center" vertical="center"/>
    </xf>
    <xf numFmtId="208" fontId="19" fillId="33" borderId="52" xfId="60" applyNumberFormat="1" applyFont="1" applyFill="1" applyBorder="1" applyAlignment="1">
      <alignment horizontal="center" vertical="center"/>
    </xf>
    <xf numFmtId="208" fontId="18" fillId="33" borderId="15" xfId="60" applyNumberFormat="1" applyFont="1" applyFill="1" applyBorder="1" applyAlignment="1">
      <alignment horizontal="center"/>
    </xf>
    <xf numFmtId="208" fontId="60" fillId="33" borderId="16" xfId="60" applyNumberFormat="1" applyFont="1" applyFill="1" applyBorder="1" applyAlignment="1">
      <alignment horizontal="center" vertical="center"/>
    </xf>
    <xf numFmtId="208" fontId="19" fillId="33" borderId="17" xfId="60" applyNumberFormat="1" applyFont="1" applyFill="1" applyBorder="1" applyAlignment="1">
      <alignment horizontal="center" vertical="center"/>
    </xf>
    <xf numFmtId="208" fontId="19" fillId="33" borderId="19" xfId="60" applyNumberFormat="1" applyFont="1" applyFill="1" applyBorder="1" applyAlignment="1">
      <alignment horizontal="center" vertical="center"/>
    </xf>
    <xf numFmtId="208" fontId="19" fillId="33" borderId="45" xfId="60" applyNumberFormat="1" applyFont="1" applyFill="1" applyBorder="1" applyAlignment="1">
      <alignment horizontal="center" vertical="center"/>
    </xf>
    <xf numFmtId="208" fontId="43" fillId="33" borderId="46" xfId="60" applyNumberFormat="1" applyFont="1" applyFill="1" applyBorder="1" applyAlignment="1">
      <alignment horizontal="center" vertical="center"/>
    </xf>
    <xf numFmtId="0" fontId="19" fillId="0" borderId="42" xfId="0" applyNumberFormat="1" applyFont="1" applyFill="1" applyBorder="1" applyAlignment="1">
      <alignment horizontal="left" vertical="top" wrapText="1" readingOrder="1"/>
    </xf>
    <xf numFmtId="0" fontId="19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top" wrapText="1"/>
    </xf>
    <xf numFmtId="0" fontId="21" fillId="0" borderId="15" xfId="0" applyNumberFormat="1" applyFont="1" applyFill="1" applyBorder="1" applyAlignment="1">
      <alignment horizontal="center" vertical="center" wrapText="1" readingOrder="1"/>
    </xf>
    <xf numFmtId="49" fontId="19" fillId="0" borderId="44" xfId="0" applyNumberFormat="1" applyFont="1" applyFill="1" applyBorder="1" applyAlignment="1">
      <alignment horizontal="center" vertical="center"/>
    </xf>
    <xf numFmtId="208" fontId="21" fillId="33" borderId="46" xfId="6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46" xfId="0" applyNumberFormat="1" applyFont="1" applyFill="1" applyBorder="1" applyAlignment="1">
      <alignment horizontal="center" vertical="center"/>
    </xf>
    <xf numFmtId="208" fontId="19" fillId="0" borderId="60" xfId="60" applyNumberFormat="1" applyFont="1" applyFill="1" applyBorder="1" applyAlignment="1">
      <alignment horizontal="center"/>
    </xf>
    <xf numFmtId="208" fontId="49" fillId="0" borderId="60" xfId="60" applyNumberFormat="1" applyFont="1" applyFill="1" applyBorder="1" applyAlignment="1">
      <alignment horizontal="center"/>
    </xf>
    <xf numFmtId="208" fontId="49" fillId="0" borderId="15" xfId="60" applyNumberFormat="1" applyFont="1" applyFill="1" applyBorder="1" applyAlignment="1">
      <alignment horizontal="center"/>
    </xf>
    <xf numFmtId="208" fontId="49" fillId="0" borderId="15" xfId="60" applyNumberFormat="1" applyFont="1" applyFill="1" applyBorder="1" applyAlignment="1">
      <alignment/>
    </xf>
    <xf numFmtId="208" fontId="18" fillId="0" borderId="60" xfId="60" applyNumberFormat="1" applyFont="1" applyFill="1" applyBorder="1" applyAlignment="1">
      <alignment horizontal="center"/>
    </xf>
    <xf numFmtId="194" fontId="19" fillId="0" borderId="14" xfId="0" applyNumberFormat="1" applyFont="1" applyFill="1" applyBorder="1" applyAlignment="1">
      <alignment vertical="top" wrapText="1"/>
    </xf>
    <xf numFmtId="0" fontId="19" fillId="33" borderId="11" xfId="0" applyFont="1" applyFill="1" applyBorder="1" applyAlignment="1">
      <alignment vertical="center"/>
    </xf>
    <xf numFmtId="49" fontId="19" fillId="33" borderId="44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vertical="top" wrapText="1"/>
    </xf>
    <xf numFmtId="0" fontId="19" fillId="33" borderId="0" xfId="0" applyFont="1" applyFill="1" applyBorder="1" applyAlignment="1">
      <alignment/>
    </xf>
    <xf numFmtId="0" fontId="19" fillId="33" borderId="10" xfId="0" applyFont="1" applyFill="1" applyBorder="1" applyAlignment="1">
      <alignment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vertical="top" wrapText="1"/>
    </xf>
    <xf numFmtId="49" fontId="22" fillId="33" borderId="13" xfId="0" applyNumberFormat="1" applyFont="1" applyFill="1" applyBorder="1" applyAlignment="1">
      <alignment horizontal="center" vertical="top" wrapText="1"/>
    </xf>
    <xf numFmtId="208" fontId="19" fillId="33" borderId="11" xfId="60" applyNumberFormat="1" applyFont="1" applyFill="1" applyBorder="1" applyAlignment="1">
      <alignment horizontal="center" vertical="center"/>
    </xf>
    <xf numFmtId="208" fontId="19" fillId="33" borderId="10" xfId="6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left" vertical="top" wrapText="1" readingOrder="1"/>
    </xf>
    <xf numFmtId="195" fontId="19" fillId="33" borderId="13" xfId="0" applyNumberFormat="1" applyFont="1" applyFill="1" applyBorder="1" applyAlignment="1">
      <alignment vertical="top" wrapText="1"/>
    </xf>
    <xf numFmtId="49" fontId="21" fillId="33" borderId="1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left" vertical="top" wrapText="1" readingOrder="1"/>
    </xf>
    <xf numFmtId="0" fontId="43" fillId="33" borderId="13" xfId="0" applyNumberFormat="1" applyFont="1" applyFill="1" applyBorder="1" applyAlignment="1">
      <alignment horizontal="left" vertical="top" wrapText="1" readingOrder="1"/>
    </xf>
    <xf numFmtId="208" fontId="43" fillId="33" borderId="11" xfId="60" applyNumberFormat="1" applyFont="1" applyFill="1" applyBorder="1" applyAlignment="1">
      <alignment horizontal="center" vertical="center"/>
    </xf>
    <xf numFmtId="208" fontId="43" fillId="33" borderId="10" xfId="6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/>
    </xf>
    <xf numFmtId="0" fontId="19" fillId="33" borderId="13" xfId="0" applyFont="1" applyFill="1" applyBorder="1" applyAlignment="1">
      <alignment vertical="top" wrapText="1"/>
    </xf>
    <xf numFmtId="49" fontId="19" fillId="33" borderId="12" xfId="0" applyNumberFormat="1" applyFont="1" applyFill="1" applyBorder="1" applyAlignment="1">
      <alignment horizontal="center" vertical="center"/>
    </xf>
    <xf numFmtId="49" fontId="43" fillId="33" borderId="15" xfId="0" applyNumberFormat="1" applyFont="1" applyFill="1" applyBorder="1" applyAlignment="1">
      <alignment wrapText="1"/>
    </xf>
    <xf numFmtId="195" fontId="19" fillId="33" borderId="14" xfId="0" applyNumberFormat="1" applyFont="1" applyFill="1" applyBorder="1" applyAlignment="1">
      <alignment vertical="top" wrapText="1"/>
    </xf>
    <xf numFmtId="208" fontId="19" fillId="33" borderId="53" xfId="6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vertical="top" wrapText="1"/>
    </xf>
    <xf numFmtId="0" fontId="19" fillId="0" borderId="47" xfId="0" applyFont="1" applyFill="1" applyBorder="1" applyAlignment="1">
      <alignment vertical="center"/>
    </xf>
    <xf numFmtId="0" fontId="19" fillId="0" borderId="49" xfId="0" applyNumberFormat="1" applyFont="1" applyFill="1" applyBorder="1" applyAlignment="1">
      <alignment horizontal="center" vertical="center"/>
    </xf>
    <xf numFmtId="0" fontId="19" fillId="0" borderId="50" xfId="0" applyNumberFormat="1" applyFont="1" applyFill="1" applyBorder="1" applyAlignment="1">
      <alignment horizontal="center" vertical="center"/>
    </xf>
    <xf numFmtId="195" fontId="19" fillId="0" borderId="51" xfId="0" applyNumberFormat="1" applyFont="1" applyFill="1" applyBorder="1" applyAlignment="1">
      <alignment vertical="top" wrapText="1"/>
    </xf>
    <xf numFmtId="208" fontId="19" fillId="34" borderId="11" xfId="60" applyNumberFormat="1" applyFont="1" applyFill="1" applyBorder="1" applyAlignment="1">
      <alignment horizontal="center" vertical="center"/>
    </xf>
    <xf numFmtId="208" fontId="19" fillId="34" borderId="10" xfId="60" applyNumberFormat="1" applyFont="1" applyFill="1" applyBorder="1" applyAlignment="1">
      <alignment horizontal="center" vertical="center"/>
    </xf>
    <xf numFmtId="208" fontId="19" fillId="0" borderId="52" xfId="6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208" fontId="21" fillId="33" borderId="11" xfId="60" applyNumberFormat="1" applyFont="1" applyFill="1" applyBorder="1" applyAlignment="1">
      <alignment horizontal="center" vertical="center"/>
    </xf>
    <xf numFmtId="0" fontId="61" fillId="0" borderId="14" xfId="0" applyNumberFormat="1" applyFont="1" applyFill="1" applyBorder="1" applyAlignment="1">
      <alignment horizontal="left" vertical="top" wrapText="1" readingOrder="1"/>
    </xf>
    <xf numFmtId="208" fontId="21" fillId="33" borderId="11" xfId="60" applyNumberFormat="1" applyFont="1" applyFill="1" applyBorder="1" applyAlignment="1">
      <alignment vertical="center"/>
    </xf>
    <xf numFmtId="208" fontId="21" fillId="33" borderId="44" xfId="60" applyNumberFormat="1" applyFont="1" applyFill="1" applyBorder="1" applyAlignment="1">
      <alignment vertical="center"/>
    </xf>
    <xf numFmtId="208" fontId="19" fillId="33" borderId="11" xfId="60" applyNumberFormat="1" applyFont="1" applyFill="1" applyBorder="1" applyAlignment="1">
      <alignment vertical="center"/>
    </xf>
    <xf numFmtId="208" fontId="19" fillId="33" borderId="44" xfId="60" applyNumberFormat="1" applyFont="1" applyFill="1" applyBorder="1" applyAlignment="1">
      <alignment vertical="center"/>
    </xf>
    <xf numFmtId="208" fontId="19" fillId="33" borderId="15" xfId="60" applyNumberFormat="1" applyFont="1" applyFill="1" applyBorder="1" applyAlignment="1">
      <alignment vertical="center"/>
    </xf>
    <xf numFmtId="208" fontId="19" fillId="0" borderId="53" xfId="60" applyNumberFormat="1" applyFont="1" applyFill="1" applyBorder="1" applyAlignment="1">
      <alignment horizontal="center" vertical="center"/>
    </xf>
    <xf numFmtId="203" fontId="19" fillId="0" borderId="0" xfId="0" applyNumberFormat="1" applyFont="1" applyFill="1" applyBorder="1" applyAlignment="1">
      <alignment vertical="center"/>
    </xf>
    <xf numFmtId="208" fontId="19" fillId="0" borderId="45" xfId="60" applyNumberFormat="1" applyFont="1" applyFill="1" applyBorder="1" applyAlignment="1">
      <alignment horizontal="center" vertical="center"/>
    </xf>
    <xf numFmtId="208" fontId="43" fillId="0" borderId="44" xfId="60" applyNumberFormat="1" applyFont="1" applyFill="1" applyBorder="1" applyAlignment="1">
      <alignment horizontal="center" vertical="center"/>
    </xf>
    <xf numFmtId="208" fontId="19" fillId="33" borderId="20" xfId="60" applyNumberFormat="1" applyFont="1" applyFill="1" applyBorder="1" applyAlignment="1">
      <alignment horizontal="center" vertical="center"/>
    </xf>
    <xf numFmtId="49" fontId="22" fillId="0" borderId="70" xfId="0" applyNumberFormat="1" applyFont="1" applyFill="1" applyBorder="1" applyAlignment="1">
      <alignment vertical="top" wrapText="1"/>
    </xf>
    <xf numFmtId="208" fontId="22" fillId="33" borderId="11" xfId="60" applyNumberFormat="1" applyFont="1" applyFill="1" applyBorder="1" applyAlignment="1">
      <alignment horizontal="center" vertical="center"/>
    </xf>
    <xf numFmtId="208" fontId="22" fillId="33" borderId="44" xfId="60" applyNumberFormat="1" applyFont="1" applyFill="1" applyBorder="1" applyAlignment="1">
      <alignment horizontal="center" vertical="center"/>
    </xf>
    <xf numFmtId="49" fontId="19" fillId="0" borderId="71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/>
    </xf>
    <xf numFmtId="49" fontId="19" fillId="0" borderId="63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/>
    </xf>
    <xf numFmtId="0" fontId="19" fillId="0" borderId="32" xfId="0" applyNumberFormat="1" applyFont="1" applyFill="1" applyBorder="1" applyAlignment="1">
      <alignment horizontal="center" vertical="center"/>
    </xf>
    <xf numFmtId="195" fontId="19" fillId="0" borderId="21" xfId="0" applyNumberFormat="1" applyFont="1" applyFill="1" applyBorder="1" applyAlignment="1">
      <alignment vertical="top" wrapText="1"/>
    </xf>
    <xf numFmtId="208" fontId="19" fillId="0" borderId="64" xfId="6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center" vertical="center"/>
    </xf>
    <xf numFmtId="195" fontId="19" fillId="0" borderId="43" xfId="0" applyNumberFormat="1" applyFont="1" applyFill="1" applyBorder="1" applyAlignment="1">
      <alignment vertical="top" wrapText="1"/>
    </xf>
    <xf numFmtId="0" fontId="43" fillId="0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208" fontId="60" fillId="0" borderId="16" xfId="60" applyNumberFormat="1" applyFont="1" applyFill="1" applyBorder="1" applyAlignment="1">
      <alignment horizontal="center" vertical="center"/>
    </xf>
    <xf numFmtId="208" fontId="19" fillId="0" borderId="17" xfId="60" applyNumberFormat="1" applyFont="1" applyFill="1" applyBorder="1" applyAlignment="1">
      <alignment horizontal="center" vertical="center"/>
    </xf>
    <xf numFmtId="208" fontId="19" fillId="0" borderId="19" xfId="60" applyNumberFormat="1" applyFont="1" applyFill="1" applyBorder="1" applyAlignment="1">
      <alignment horizontal="center" vertical="center"/>
    </xf>
    <xf numFmtId="208" fontId="22" fillId="0" borderId="11" xfId="60" applyNumberFormat="1" applyFont="1" applyFill="1" applyBorder="1" applyAlignment="1">
      <alignment horizontal="center" vertical="center"/>
    </xf>
    <xf numFmtId="208" fontId="22" fillId="0" borderId="44" xfId="60" applyNumberFormat="1" applyFont="1" applyFill="1" applyBorder="1" applyAlignment="1">
      <alignment horizontal="center" vertical="center"/>
    </xf>
    <xf numFmtId="208" fontId="60" fillId="0" borderId="11" xfId="60" applyNumberFormat="1" applyFont="1" applyFill="1" applyBorder="1" applyAlignment="1">
      <alignment horizontal="center" vertical="center"/>
    </xf>
    <xf numFmtId="208" fontId="60" fillId="0" borderId="44" xfId="60" applyNumberFormat="1" applyFont="1" applyFill="1" applyBorder="1" applyAlignment="1">
      <alignment horizontal="center" vertical="center"/>
    </xf>
    <xf numFmtId="208" fontId="60" fillId="0" borderId="54" xfId="60" applyNumberFormat="1" applyFont="1" applyFill="1" applyBorder="1" applyAlignment="1">
      <alignment horizontal="center" vertical="center"/>
    </xf>
    <xf numFmtId="208" fontId="60" fillId="0" borderId="62" xfId="60" applyNumberFormat="1" applyFont="1" applyFill="1" applyBorder="1" applyAlignment="1">
      <alignment horizontal="center" vertical="center"/>
    </xf>
    <xf numFmtId="208" fontId="19" fillId="0" borderId="57" xfId="60" applyNumberFormat="1" applyFont="1" applyFill="1" applyBorder="1" applyAlignment="1">
      <alignment horizontal="center" vertical="center"/>
    </xf>
    <xf numFmtId="208" fontId="19" fillId="0" borderId="42" xfId="60" applyNumberFormat="1" applyFont="1" applyFill="1" applyBorder="1" applyAlignment="1">
      <alignment horizontal="center"/>
    </xf>
    <xf numFmtId="208" fontId="19" fillId="0" borderId="12" xfId="60" applyNumberFormat="1" applyFont="1" applyFill="1" applyBorder="1" applyAlignment="1">
      <alignment horizontal="center"/>
    </xf>
    <xf numFmtId="208" fontId="43" fillId="0" borderId="15" xfId="60" applyNumberFormat="1" applyFont="1" applyFill="1" applyBorder="1" applyAlignment="1">
      <alignment horizontal="center"/>
    </xf>
    <xf numFmtId="208" fontId="43" fillId="0" borderId="44" xfId="60" applyNumberFormat="1" applyFont="1" applyFill="1" applyBorder="1" applyAlignment="1">
      <alignment horizontal="center"/>
    </xf>
    <xf numFmtId="208" fontId="19" fillId="0" borderId="44" xfId="6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left" vertical="top" wrapText="1" readingOrder="1"/>
    </xf>
    <xf numFmtId="0" fontId="19" fillId="0" borderId="51" xfId="0" applyFont="1" applyFill="1" applyBorder="1" applyAlignment="1">
      <alignment vertical="top" wrapText="1"/>
    </xf>
    <xf numFmtId="208" fontId="19" fillId="0" borderId="20" xfId="60" applyNumberFormat="1" applyFont="1" applyFill="1" applyBorder="1" applyAlignment="1">
      <alignment horizontal="center"/>
    </xf>
    <xf numFmtId="208" fontId="19" fillId="0" borderId="48" xfId="60" applyNumberFormat="1" applyFont="1" applyFill="1" applyBorder="1" applyAlignment="1">
      <alignment horizontal="center"/>
    </xf>
    <xf numFmtId="208" fontId="19" fillId="0" borderId="52" xfId="60" applyNumberFormat="1" applyFont="1" applyFill="1" applyBorder="1" applyAlignment="1">
      <alignment/>
    </xf>
    <xf numFmtId="0" fontId="19" fillId="0" borderId="47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208" fontId="19" fillId="0" borderId="45" xfId="6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center" vertical="top"/>
    </xf>
    <xf numFmtId="208" fontId="19" fillId="0" borderId="46" xfId="60" applyNumberFormat="1" applyFont="1" applyFill="1" applyBorder="1" applyAlignment="1">
      <alignment horizontal="center"/>
    </xf>
    <xf numFmtId="208" fontId="43" fillId="0" borderId="46" xfId="6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 vertical="center"/>
    </xf>
    <xf numFmtId="49" fontId="19" fillId="0" borderId="55" xfId="0" applyNumberFormat="1" applyFont="1" applyFill="1" applyBorder="1" applyAlignment="1">
      <alignment horizontal="center" vertical="top"/>
    </xf>
    <xf numFmtId="49" fontId="19" fillId="0" borderId="56" xfId="0" applyNumberFormat="1" applyFont="1" applyFill="1" applyBorder="1" applyAlignment="1">
      <alignment horizontal="center" vertical="top"/>
    </xf>
    <xf numFmtId="0" fontId="19" fillId="0" borderId="33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vertical="top" wrapText="1"/>
    </xf>
    <xf numFmtId="208" fontId="19" fillId="0" borderId="33" xfId="60" applyNumberFormat="1" applyFont="1" applyFill="1" applyBorder="1" applyAlignment="1">
      <alignment horizontal="center"/>
    </xf>
    <xf numFmtId="208" fontId="19" fillId="0" borderId="62" xfId="60" applyNumberFormat="1" applyFont="1" applyFill="1" applyBorder="1" applyAlignment="1">
      <alignment horizontal="center"/>
    </xf>
    <xf numFmtId="208" fontId="19" fillId="0" borderId="57" xfId="60" applyNumberFormat="1" applyFont="1" applyFill="1" applyBorder="1" applyAlignment="1">
      <alignment horizontal="center"/>
    </xf>
    <xf numFmtId="194" fontId="19" fillId="0" borderId="0" xfId="0" applyNumberFormat="1" applyFont="1" applyFill="1" applyBorder="1" applyAlignment="1">
      <alignment horizontal="center" vertical="top"/>
    </xf>
    <xf numFmtId="195" fontId="43" fillId="0" borderId="0" xfId="0" applyNumberFormat="1" applyFont="1" applyFill="1" applyBorder="1" applyAlignment="1">
      <alignment horizontal="center" vertical="top"/>
    </xf>
    <xf numFmtId="195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44"/>
  <sheetViews>
    <sheetView zoomScalePageLayoutView="0" workbookViewId="0" topLeftCell="A1">
      <selection activeCell="A137" sqref="A137:IV138"/>
    </sheetView>
  </sheetViews>
  <sheetFormatPr defaultColWidth="9.140625" defaultRowHeight="12.75"/>
  <cols>
    <col min="1" max="1" width="7.57421875" style="6" customWidth="1"/>
    <col min="2" max="2" width="51.8515625" style="6" customWidth="1"/>
    <col min="3" max="3" width="10.421875" style="6" customWidth="1"/>
    <col min="4" max="5" width="11.57421875" style="6" customWidth="1"/>
    <col min="6" max="6" width="11.421875" style="6" customWidth="1"/>
    <col min="7" max="8" width="9.140625" style="6" customWidth="1"/>
    <col min="9" max="9" width="9.7109375" style="6" bestFit="1" customWidth="1"/>
    <col min="10" max="16384" width="9.140625" style="6" customWidth="1"/>
  </cols>
  <sheetData>
    <row r="1" spans="1:6" s="1" customFormat="1" ht="18">
      <c r="A1" s="91" t="s">
        <v>201</v>
      </c>
      <c r="B1" s="91"/>
      <c r="C1" s="91"/>
      <c r="D1" s="91"/>
      <c r="E1" s="91"/>
      <c r="F1" s="91"/>
    </row>
    <row r="2" spans="1:6" s="3" customFormat="1" ht="15.75">
      <c r="A2" s="92" t="s">
        <v>202</v>
      </c>
      <c r="B2" s="92"/>
      <c r="C2" s="92"/>
      <c r="D2" s="92"/>
      <c r="E2" s="92"/>
      <c r="F2" s="92"/>
    </row>
    <row r="3" spans="1:4" s="1" customFormat="1" ht="12.75">
      <c r="A3" s="2"/>
      <c r="B3" s="33"/>
      <c r="C3" s="34"/>
      <c r="D3" s="33"/>
    </row>
    <row r="4" spans="1:6" ht="13.5" thickBot="1">
      <c r="A4" s="4"/>
      <c r="B4" s="4"/>
      <c r="C4" s="4"/>
      <c r="D4" s="5"/>
      <c r="E4" s="94" t="s">
        <v>837</v>
      </c>
      <c r="F4" s="94"/>
    </row>
    <row r="5" spans="1:6" s="10" customFormat="1" ht="12.75" customHeight="1">
      <c r="A5" s="93" t="s">
        <v>203</v>
      </c>
      <c r="B5" s="93" t="s">
        <v>204</v>
      </c>
      <c r="C5" s="93" t="s">
        <v>205</v>
      </c>
      <c r="D5" s="93" t="s">
        <v>206</v>
      </c>
      <c r="E5" s="35" t="s">
        <v>207</v>
      </c>
      <c r="F5" s="35"/>
    </row>
    <row r="6" spans="1:6" s="10" customFormat="1" ht="41.25" customHeight="1">
      <c r="A6" s="93"/>
      <c r="B6" s="93"/>
      <c r="C6" s="93"/>
      <c r="D6" s="93"/>
      <c r="E6" s="26" t="s">
        <v>208</v>
      </c>
      <c r="F6" s="26" t="s">
        <v>209</v>
      </c>
    </row>
    <row r="7" spans="1:6" s="36" customFormat="1" ht="12.75">
      <c r="A7" s="27" t="s">
        <v>701</v>
      </c>
      <c r="B7" s="26">
        <v>2</v>
      </c>
      <c r="C7" s="20">
        <v>3</v>
      </c>
      <c r="D7" s="20">
        <v>4</v>
      </c>
      <c r="E7" s="20">
        <v>5</v>
      </c>
      <c r="F7" s="26">
        <v>6</v>
      </c>
    </row>
    <row r="8" spans="1:10" s="21" customFormat="1" ht="28.5">
      <c r="A8" s="37">
        <v>1000</v>
      </c>
      <c r="B8" s="38" t="s">
        <v>315</v>
      </c>
      <c r="C8" s="8"/>
      <c r="D8" s="74">
        <f>E8+F8</f>
        <v>250000</v>
      </c>
      <c r="E8" s="87">
        <f>+E113+E136+E121</f>
        <v>0</v>
      </c>
      <c r="F8" s="74">
        <f>+F91</f>
        <v>250000</v>
      </c>
      <c r="H8" s="55"/>
      <c r="I8" s="56"/>
      <c r="J8" s="56"/>
    </row>
    <row r="9" spans="1:6" s="5" customFormat="1" ht="12.75">
      <c r="A9" s="9"/>
      <c r="B9" s="9" t="s">
        <v>210</v>
      </c>
      <c r="C9" s="8"/>
      <c r="D9" s="73"/>
      <c r="E9" s="73"/>
      <c r="F9" s="73"/>
    </row>
    <row r="10" spans="1:8" s="5" customFormat="1" ht="15" hidden="1">
      <c r="A10" s="24">
        <v>1100</v>
      </c>
      <c r="B10" s="39" t="s">
        <v>211</v>
      </c>
      <c r="C10" s="20">
        <v>7100</v>
      </c>
      <c r="D10" s="74">
        <f>E10</f>
        <v>0</v>
      </c>
      <c r="E10" s="74">
        <f>E11</f>
        <v>0</v>
      </c>
      <c r="F10" s="76" t="s">
        <v>95</v>
      </c>
      <c r="H10" s="57"/>
    </row>
    <row r="11" spans="1:6" s="10" customFormat="1" ht="25.5" hidden="1">
      <c r="A11" s="9"/>
      <c r="B11" s="25" t="s">
        <v>212</v>
      </c>
      <c r="C11" s="13"/>
      <c r="D11" s="73">
        <f>E11+F11</f>
        <v>0</v>
      </c>
      <c r="E11" s="73">
        <f>E13+E17+E20+E45+E52</f>
        <v>0</v>
      </c>
      <c r="F11" s="78"/>
    </row>
    <row r="12" spans="1:6" s="5" customFormat="1" ht="12.75" hidden="1">
      <c r="A12" s="9"/>
      <c r="B12" s="25" t="s">
        <v>213</v>
      </c>
      <c r="C12" s="13"/>
      <c r="D12" s="73"/>
      <c r="E12" s="73"/>
      <c r="F12" s="78"/>
    </row>
    <row r="13" spans="1:6" s="10" customFormat="1" ht="12.75" hidden="1">
      <c r="A13" s="24">
        <v>1110</v>
      </c>
      <c r="B13" s="19" t="s">
        <v>214</v>
      </c>
      <c r="C13" s="20">
        <v>7131</v>
      </c>
      <c r="D13" s="74">
        <f>E13</f>
        <v>0</v>
      </c>
      <c r="E13" s="74">
        <f>E15+E16</f>
        <v>0</v>
      </c>
      <c r="F13" s="76" t="s">
        <v>95</v>
      </c>
    </row>
    <row r="14" spans="1:6" s="5" customFormat="1" ht="12.75" hidden="1">
      <c r="A14" s="9"/>
      <c r="B14" s="25" t="s">
        <v>213</v>
      </c>
      <c r="C14" s="13"/>
      <c r="D14" s="73"/>
      <c r="E14" s="73"/>
      <c r="F14" s="78"/>
    </row>
    <row r="15" spans="1:6" ht="25.5" hidden="1">
      <c r="A15" s="11" t="s">
        <v>464</v>
      </c>
      <c r="B15" s="12" t="s">
        <v>215</v>
      </c>
      <c r="C15" s="7"/>
      <c r="D15" s="75">
        <f>E15</f>
        <v>0</v>
      </c>
      <c r="E15" s="75"/>
      <c r="F15" s="75" t="s">
        <v>95</v>
      </c>
    </row>
    <row r="16" spans="1:6" ht="35.25" customHeight="1" hidden="1">
      <c r="A16" s="11" t="s">
        <v>465</v>
      </c>
      <c r="B16" s="12" t="s">
        <v>216</v>
      </c>
      <c r="C16" s="7"/>
      <c r="D16" s="75">
        <f>E16</f>
        <v>0</v>
      </c>
      <c r="E16" s="75"/>
      <c r="F16" s="75" t="s">
        <v>95</v>
      </c>
    </row>
    <row r="17" spans="1:6" s="10" customFormat="1" ht="21" customHeight="1" hidden="1">
      <c r="A17" s="24">
        <v>1120</v>
      </c>
      <c r="B17" s="19" t="s">
        <v>217</v>
      </c>
      <c r="C17" s="20">
        <v>7136</v>
      </c>
      <c r="D17" s="74">
        <f>D19</f>
        <v>0</v>
      </c>
      <c r="E17" s="74">
        <f>E19</f>
        <v>0</v>
      </c>
      <c r="F17" s="76" t="s">
        <v>95</v>
      </c>
    </row>
    <row r="18" spans="1:6" s="5" customFormat="1" ht="12.75" hidden="1">
      <c r="A18" s="9"/>
      <c r="B18" s="25" t="s">
        <v>213</v>
      </c>
      <c r="C18" s="13"/>
      <c r="D18" s="73"/>
      <c r="E18" s="73"/>
      <c r="F18" s="78"/>
    </row>
    <row r="19" spans="1:6" ht="19.5" customHeight="1" hidden="1">
      <c r="A19" s="11" t="s">
        <v>466</v>
      </c>
      <c r="B19" s="12" t="s">
        <v>218</v>
      </c>
      <c r="C19" s="7"/>
      <c r="D19" s="75">
        <f>E19</f>
        <v>0</v>
      </c>
      <c r="E19" s="75"/>
      <c r="F19" s="75" t="s">
        <v>95</v>
      </c>
    </row>
    <row r="20" spans="1:8" s="10" customFormat="1" ht="38.25" hidden="1">
      <c r="A20" s="24">
        <v>1130</v>
      </c>
      <c r="B20" s="19" t="s">
        <v>219</v>
      </c>
      <c r="C20" s="20">
        <v>7145</v>
      </c>
      <c r="D20" s="74">
        <f>D22</f>
        <v>0</v>
      </c>
      <c r="E20" s="74">
        <f>E22</f>
        <v>0</v>
      </c>
      <c r="F20" s="76" t="s">
        <v>95</v>
      </c>
      <c r="H20" s="65"/>
    </row>
    <row r="21" spans="1:6" s="5" customFormat="1" ht="12.75" hidden="1">
      <c r="A21" s="9"/>
      <c r="B21" s="25" t="s">
        <v>213</v>
      </c>
      <c r="C21" s="13"/>
      <c r="D21" s="73"/>
      <c r="E21" s="73"/>
      <c r="F21" s="78"/>
    </row>
    <row r="22" spans="1:6" ht="18.75" customHeight="1" hidden="1">
      <c r="A22" s="11" t="s">
        <v>467</v>
      </c>
      <c r="B22" s="12" t="s">
        <v>220</v>
      </c>
      <c r="C22" s="7">
        <v>71452</v>
      </c>
      <c r="D22" s="75">
        <f>D23</f>
        <v>0</v>
      </c>
      <c r="E22" s="75"/>
      <c r="F22" s="75" t="s">
        <v>95</v>
      </c>
    </row>
    <row r="23" spans="1:6" s="5" customFormat="1" ht="48.75" customHeight="1" hidden="1">
      <c r="A23" s="11"/>
      <c r="B23" s="12" t="s">
        <v>221</v>
      </c>
      <c r="C23" s="13"/>
      <c r="D23" s="73">
        <f>E23</f>
        <v>0</v>
      </c>
      <c r="E23" s="75">
        <f>E25+E29+E30+E31+E32+E33+E34+E35+E36+E37+E38+E39+E40+E41+E42+E43+E44</f>
        <v>0</v>
      </c>
      <c r="F23" s="75"/>
    </row>
    <row r="24" spans="1:6" s="5" customFormat="1" ht="12.75" hidden="1">
      <c r="A24" s="11"/>
      <c r="B24" s="12" t="s">
        <v>213</v>
      </c>
      <c r="C24" s="13"/>
      <c r="D24" s="73"/>
      <c r="E24" s="75"/>
      <c r="F24" s="75"/>
    </row>
    <row r="25" spans="1:6" s="5" customFormat="1" ht="45" customHeight="1" hidden="1">
      <c r="A25" s="11" t="s">
        <v>468</v>
      </c>
      <c r="B25" s="15" t="s">
        <v>222</v>
      </c>
      <c r="C25" s="7"/>
      <c r="D25" s="75">
        <f>E25</f>
        <v>0</v>
      </c>
      <c r="E25" s="75">
        <f>E27+E28</f>
        <v>0</v>
      </c>
      <c r="F25" s="75" t="s">
        <v>95</v>
      </c>
    </row>
    <row r="26" spans="1:6" s="5" customFormat="1" ht="12.75" hidden="1">
      <c r="A26" s="13"/>
      <c r="B26" s="15" t="s">
        <v>223</v>
      </c>
      <c r="C26" s="13"/>
      <c r="D26" s="75"/>
      <c r="E26" s="75"/>
      <c r="F26" s="75"/>
    </row>
    <row r="27" spans="1:6" s="5" customFormat="1" ht="12.75" hidden="1">
      <c r="A27" s="11" t="s">
        <v>469</v>
      </c>
      <c r="B27" s="16" t="s">
        <v>224</v>
      </c>
      <c r="C27" s="7"/>
      <c r="D27" s="75">
        <f>E27</f>
        <v>0</v>
      </c>
      <c r="E27" s="75"/>
      <c r="F27" s="75" t="s">
        <v>95</v>
      </c>
    </row>
    <row r="28" spans="1:6" s="5" customFormat="1" ht="12.75" hidden="1">
      <c r="A28" s="11" t="s">
        <v>470</v>
      </c>
      <c r="B28" s="16" t="s">
        <v>225</v>
      </c>
      <c r="C28" s="7"/>
      <c r="D28" s="75">
        <f>E28</f>
        <v>0</v>
      </c>
      <c r="E28" s="75">
        <v>0</v>
      </c>
      <c r="F28" s="75" t="s">
        <v>95</v>
      </c>
    </row>
    <row r="29" spans="1:6" s="5" customFormat="1" ht="107.25" customHeight="1" hidden="1">
      <c r="A29" s="11" t="s">
        <v>471</v>
      </c>
      <c r="B29" s="40" t="s">
        <v>226</v>
      </c>
      <c r="C29" s="7"/>
      <c r="D29" s="75"/>
      <c r="E29" s="75"/>
      <c r="F29" s="75" t="s">
        <v>95</v>
      </c>
    </row>
    <row r="30" spans="1:6" s="5" customFormat="1" ht="48.75" customHeight="1" hidden="1">
      <c r="A30" s="9" t="s">
        <v>472</v>
      </c>
      <c r="B30" s="15" t="s">
        <v>227</v>
      </c>
      <c r="C30" s="7"/>
      <c r="D30" s="75"/>
      <c r="E30" s="75"/>
      <c r="F30" s="75" t="s">
        <v>95</v>
      </c>
    </row>
    <row r="31" spans="1:6" s="5" customFormat="1" ht="57.75" customHeight="1" hidden="1">
      <c r="A31" s="11" t="s">
        <v>473</v>
      </c>
      <c r="B31" s="15" t="s">
        <v>228</v>
      </c>
      <c r="C31" s="7"/>
      <c r="D31" s="75">
        <f>E31</f>
        <v>0</v>
      </c>
      <c r="E31" s="75"/>
      <c r="F31" s="75" t="s">
        <v>95</v>
      </c>
    </row>
    <row r="32" spans="1:6" s="5" customFormat="1" ht="32.25" customHeight="1" hidden="1">
      <c r="A32" s="11" t="s">
        <v>474</v>
      </c>
      <c r="B32" s="15" t="s">
        <v>229</v>
      </c>
      <c r="C32" s="7"/>
      <c r="D32" s="75"/>
      <c r="E32" s="75"/>
      <c r="F32" s="75" t="s">
        <v>95</v>
      </c>
    </row>
    <row r="33" spans="1:6" s="5" customFormat="1" ht="72.75" customHeight="1" hidden="1">
      <c r="A33" s="11" t="s">
        <v>475</v>
      </c>
      <c r="B33" s="15" t="s">
        <v>230</v>
      </c>
      <c r="C33" s="7"/>
      <c r="D33" s="75">
        <f>E33</f>
        <v>0</v>
      </c>
      <c r="E33" s="75"/>
      <c r="F33" s="75" t="s">
        <v>95</v>
      </c>
    </row>
    <row r="34" spans="1:6" s="5" customFormat="1" ht="70.5" customHeight="1" hidden="1">
      <c r="A34" s="11" t="s">
        <v>476</v>
      </c>
      <c r="B34" s="15" t="s">
        <v>231</v>
      </c>
      <c r="C34" s="7"/>
      <c r="D34" s="75">
        <f>E34</f>
        <v>0</v>
      </c>
      <c r="E34" s="75"/>
      <c r="F34" s="75" t="s">
        <v>95</v>
      </c>
    </row>
    <row r="35" spans="1:6" s="5" customFormat="1" ht="51.75" customHeight="1" hidden="1">
      <c r="A35" s="11" t="s">
        <v>477</v>
      </c>
      <c r="B35" s="15" t="s">
        <v>232</v>
      </c>
      <c r="C35" s="7"/>
      <c r="D35" s="75"/>
      <c r="E35" s="75"/>
      <c r="F35" s="75" t="s">
        <v>95</v>
      </c>
    </row>
    <row r="36" spans="1:6" s="5" customFormat="1" ht="32.25" customHeight="1" hidden="1">
      <c r="A36" s="11" t="s">
        <v>478</v>
      </c>
      <c r="B36" s="15" t="s">
        <v>233</v>
      </c>
      <c r="C36" s="7"/>
      <c r="D36" s="75">
        <f>E36</f>
        <v>0</v>
      </c>
      <c r="E36" s="75"/>
      <c r="F36" s="75" t="s">
        <v>95</v>
      </c>
    </row>
    <row r="37" spans="1:6" s="5" customFormat="1" ht="37.5" customHeight="1" hidden="1">
      <c r="A37" s="11" t="s">
        <v>479</v>
      </c>
      <c r="B37" s="15" t="s">
        <v>234</v>
      </c>
      <c r="C37" s="7"/>
      <c r="D37" s="75">
        <f>E37</f>
        <v>0</v>
      </c>
      <c r="E37" s="75">
        <v>0</v>
      </c>
      <c r="F37" s="75" t="s">
        <v>95</v>
      </c>
    </row>
    <row r="38" spans="1:6" s="10" customFormat="1" ht="63" customHeight="1" hidden="1">
      <c r="A38" s="11" t="s">
        <v>480</v>
      </c>
      <c r="B38" s="15" t="s">
        <v>235</v>
      </c>
      <c r="C38" s="7"/>
      <c r="D38" s="75">
        <f>E38</f>
        <v>0</v>
      </c>
      <c r="E38" s="75"/>
      <c r="F38" s="75" t="s">
        <v>95</v>
      </c>
    </row>
    <row r="39" spans="1:6" s="5" customFormat="1" ht="35.25" customHeight="1" hidden="1">
      <c r="A39" s="11" t="s">
        <v>667</v>
      </c>
      <c r="B39" s="15" t="s">
        <v>236</v>
      </c>
      <c r="C39" s="7"/>
      <c r="D39" s="75"/>
      <c r="E39" s="75"/>
      <c r="F39" s="75" t="s">
        <v>95</v>
      </c>
    </row>
    <row r="40" spans="1:6" s="5" customFormat="1" ht="12.75" hidden="1">
      <c r="A40" s="11">
        <v>1146</v>
      </c>
      <c r="B40" s="15" t="s">
        <v>237</v>
      </c>
      <c r="C40" s="7"/>
      <c r="D40" s="75"/>
      <c r="E40" s="75"/>
      <c r="F40" s="75" t="s">
        <v>95</v>
      </c>
    </row>
    <row r="41" spans="1:6" s="5" customFormat="1" ht="49.5" customHeight="1" hidden="1">
      <c r="A41" s="11">
        <v>1147</v>
      </c>
      <c r="B41" s="15" t="s">
        <v>238</v>
      </c>
      <c r="C41" s="7"/>
      <c r="D41" s="75"/>
      <c r="E41" s="75"/>
      <c r="F41" s="75" t="s">
        <v>95</v>
      </c>
    </row>
    <row r="42" spans="1:6" s="5" customFormat="1" ht="34.5" customHeight="1" hidden="1">
      <c r="A42" s="11">
        <v>1148</v>
      </c>
      <c r="B42" s="15" t="s">
        <v>239</v>
      </c>
      <c r="C42" s="7"/>
      <c r="D42" s="75">
        <f>E42</f>
        <v>0</v>
      </c>
      <c r="E42" s="75"/>
      <c r="F42" s="75" t="s">
        <v>95</v>
      </c>
    </row>
    <row r="43" spans="1:6" s="5" customFormat="1" ht="48.75" customHeight="1" hidden="1">
      <c r="A43" s="11">
        <v>1149</v>
      </c>
      <c r="B43" s="15" t="s">
        <v>240</v>
      </c>
      <c r="C43" s="7"/>
      <c r="D43" s="75">
        <f>E43</f>
        <v>0</v>
      </c>
      <c r="E43" s="75">
        <v>0</v>
      </c>
      <c r="F43" s="75" t="s">
        <v>95</v>
      </c>
    </row>
    <row r="44" spans="1:6" s="5" customFormat="1" ht="12.75" hidden="1">
      <c r="A44" s="11">
        <v>1150</v>
      </c>
      <c r="B44" s="15" t="s">
        <v>241</v>
      </c>
      <c r="C44" s="7"/>
      <c r="D44" s="75"/>
      <c r="E44" s="75"/>
      <c r="F44" s="75" t="s">
        <v>95</v>
      </c>
    </row>
    <row r="45" spans="1:6" ht="43.5" customHeight="1" hidden="1">
      <c r="A45" s="24">
        <v>1150</v>
      </c>
      <c r="B45" s="19" t="s">
        <v>242</v>
      </c>
      <c r="C45" s="20">
        <v>7146</v>
      </c>
      <c r="D45" s="74">
        <f>E45</f>
        <v>0</v>
      </c>
      <c r="E45" s="74">
        <f>E47</f>
        <v>0</v>
      </c>
      <c r="F45" s="76" t="s">
        <v>95</v>
      </c>
    </row>
    <row r="46" spans="1:6" s="5" customFormat="1" ht="12.75" hidden="1">
      <c r="A46" s="9"/>
      <c r="B46" s="25" t="s">
        <v>213</v>
      </c>
      <c r="C46" s="13"/>
      <c r="D46" s="73"/>
      <c r="E46" s="73"/>
      <c r="F46" s="78"/>
    </row>
    <row r="47" spans="1:6" s="5" customFormat="1" ht="21" customHeight="1" hidden="1">
      <c r="A47" s="11" t="s">
        <v>481</v>
      </c>
      <c r="B47" s="12" t="s">
        <v>243</v>
      </c>
      <c r="C47" s="7"/>
      <c r="D47" s="75">
        <f>E47</f>
        <v>0</v>
      </c>
      <c r="E47" s="75">
        <f>E50</f>
        <v>0</v>
      </c>
      <c r="F47" s="75" t="s">
        <v>95</v>
      </c>
    </row>
    <row r="48" spans="1:6" s="5" customFormat="1" ht="12.75" hidden="1">
      <c r="A48" s="11"/>
      <c r="B48" s="12" t="s">
        <v>244</v>
      </c>
      <c r="C48" s="13"/>
      <c r="D48" s="73"/>
      <c r="E48" s="75"/>
      <c r="F48" s="75"/>
    </row>
    <row r="49" spans="1:6" s="10" customFormat="1" ht="12.75" hidden="1">
      <c r="A49" s="11"/>
      <c r="B49" s="12" t="s">
        <v>213</v>
      </c>
      <c r="C49" s="13"/>
      <c r="D49" s="73"/>
      <c r="E49" s="75"/>
      <c r="F49" s="75"/>
    </row>
    <row r="50" spans="1:6" s="5" customFormat="1" ht="82.5" customHeight="1" hidden="1">
      <c r="A50" s="11" t="s">
        <v>482</v>
      </c>
      <c r="B50" s="15" t="s">
        <v>245</v>
      </c>
      <c r="C50" s="7"/>
      <c r="D50" s="75">
        <f>E50</f>
        <v>0</v>
      </c>
      <c r="E50" s="75"/>
      <c r="F50" s="75" t="s">
        <v>95</v>
      </c>
    </row>
    <row r="51" spans="1:6" ht="83.25" customHeight="1" hidden="1">
      <c r="A51" s="9" t="s">
        <v>483</v>
      </c>
      <c r="B51" s="40" t="s">
        <v>246</v>
      </c>
      <c r="C51" s="7"/>
      <c r="D51" s="75">
        <f>E51</f>
        <v>0</v>
      </c>
      <c r="E51" s="75">
        <v>0</v>
      </c>
      <c r="F51" s="75" t="s">
        <v>95</v>
      </c>
    </row>
    <row r="52" spans="1:6" s="5" customFormat="1" ht="20.25" customHeight="1" hidden="1">
      <c r="A52" s="24">
        <v>1160</v>
      </c>
      <c r="B52" s="19" t="s">
        <v>247</v>
      </c>
      <c r="C52" s="20">
        <v>7161</v>
      </c>
      <c r="D52" s="74"/>
      <c r="E52" s="74"/>
      <c r="F52" s="76" t="s">
        <v>95</v>
      </c>
    </row>
    <row r="53" spans="1:6" s="5" customFormat="1" ht="20.25" customHeight="1" hidden="1">
      <c r="A53" s="11"/>
      <c r="B53" s="12" t="s">
        <v>248</v>
      </c>
      <c r="C53" s="13"/>
      <c r="D53" s="73"/>
      <c r="E53" s="73"/>
      <c r="F53" s="75"/>
    </row>
    <row r="54" spans="1:6" s="5" customFormat="1" ht="20.25" customHeight="1" hidden="1">
      <c r="A54" s="9"/>
      <c r="B54" s="12" t="s">
        <v>213</v>
      </c>
      <c r="C54" s="13"/>
      <c r="D54" s="73"/>
      <c r="E54" s="73"/>
      <c r="F54" s="78"/>
    </row>
    <row r="55" spans="1:6" s="5" customFormat="1" ht="46.5" customHeight="1" hidden="1">
      <c r="A55" s="11" t="s">
        <v>484</v>
      </c>
      <c r="B55" s="12" t="s">
        <v>249</v>
      </c>
      <c r="C55" s="7"/>
      <c r="D55" s="75"/>
      <c r="E55" s="75"/>
      <c r="F55" s="75" t="s">
        <v>95</v>
      </c>
    </row>
    <row r="56" spans="1:6" s="10" customFormat="1" ht="20.25" customHeight="1" hidden="1">
      <c r="A56" s="11"/>
      <c r="B56" s="12" t="s">
        <v>250</v>
      </c>
      <c r="C56" s="13"/>
      <c r="D56" s="73"/>
      <c r="E56" s="75"/>
      <c r="F56" s="75"/>
    </row>
    <row r="57" spans="1:6" s="5" customFormat="1" ht="20.25" customHeight="1" hidden="1">
      <c r="A57" s="17" t="s">
        <v>485</v>
      </c>
      <c r="B57" s="15" t="s">
        <v>251</v>
      </c>
      <c r="C57" s="7"/>
      <c r="D57" s="75"/>
      <c r="E57" s="75"/>
      <c r="F57" s="75" t="s">
        <v>95</v>
      </c>
    </row>
    <row r="58" spans="1:6" s="10" customFormat="1" ht="20.25" customHeight="1" hidden="1">
      <c r="A58" s="17" t="s">
        <v>486</v>
      </c>
      <c r="B58" s="15" t="s">
        <v>252</v>
      </c>
      <c r="C58" s="7"/>
      <c r="D58" s="75"/>
      <c r="E58" s="75"/>
      <c r="F58" s="75" t="s">
        <v>95</v>
      </c>
    </row>
    <row r="59" spans="1:6" s="5" customFormat="1" ht="60" customHeight="1" hidden="1">
      <c r="A59" s="17" t="s">
        <v>487</v>
      </c>
      <c r="B59" s="15" t="s">
        <v>253</v>
      </c>
      <c r="C59" s="7"/>
      <c r="D59" s="75"/>
      <c r="E59" s="75"/>
      <c r="F59" s="75" t="s">
        <v>95</v>
      </c>
    </row>
    <row r="60" spans="1:6" ht="75.75" customHeight="1" hidden="1">
      <c r="A60" s="17" t="s">
        <v>168</v>
      </c>
      <c r="B60" s="12" t="s">
        <v>254</v>
      </c>
      <c r="C60" s="7"/>
      <c r="D60" s="75"/>
      <c r="E60" s="75"/>
      <c r="F60" s="75" t="s">
        <v>95</v>
      </c>
    </row>
    <row r="61" spans="1:6" s="10" customFormat="1" ht="15" hidden="1">
      <c r="A61" s="24">
        <v>1200</v>
      </c>
      <c r="B61" s="39" t="s">
        <v>255</v>
      </c>
      <c r="C61" s="20">
        <v>7300</v>
      </c>
      <c r="D61" s="74"/>
      <c r="E61" s="74"/>
      <c r="F61" s="76"/>
    </row>
    <row r="62" spans="1:6" s="10" customFormat="1" ht="25.5" hidden="1">
      <c r="A62" s="9"/>
      <c r="B62" s="25" t="s">
        <v>256</v>
      </c>
      <c r="C62" s="13"/>
      <c r="D62" s="73"/>
      <c r="E62" s="73"/>
      <c r="F62" s="78"/>
    </row>
    <row r="63" spans="1:6" ht="12.75" hidden="1">
      <c r="A63" s="9"/>
      <c r="B63" s="25" t="s">
        <v>213</v>
      </c>
      <c r="C63" s="13"/>
      <c r="D63" s="73"/>
      <c r="E63" s="73"/>
      <c r="F63" s="78"/>
    </row>
    <row r="64" spans="1:6" s="10" customFormat="1" ht="52.5" customHeight="1" hidden="1">
      <c r="A64" s="24">
        <v>1210</v>
      </c>
      <c r="B64" s="19" t="s">
        <v>257</v>
      </c>
      <c r="C64" s="20">
        <v>7311</v>
      </c>
      <c r="D64" s="74"/>
      <c r="E64" s="74"/>
      <c r="F64" s="76" t="s">
        <v>95</v>
      </c>
    </row>
    <row r="65" spans="1:6" ht="12.75" hidden="1">
      <c r="A65" s="9"/>
      <c r="B65" s="25" t="s">
        <v>213</v>
      </c>
      <c r="C65" s="13"/>
      <c r="D65" s="73"/>
      <c r="E65" s="73"/>
      <c r="F65" s="78"/>
    </row>
    <row r="66" spans="1:6" s="10" customFormat="1" ht="70.5" customHeight="1" hidden="1">
      <c r="A66" s="11" t="s">
        <v>488</v>
      </c>
      <c r="B66" s="12" t="s">
        <v>258</v>
      </c>
      <c r="C66" s="18"/>
      <c r="D66" s="75"/>
      <c r="E66" s="75"/>
      <c r="F66" s="75" t="s">
        <v>95</v>
      </c>
    </row>
    <row r="67" spans="1:6" ht="56.25" customHeight="1" hidden="1">
      <c r="A67" s="41" t="s">
        <v>743</v>
      </c>
      <c r="B67" s="19" t="s">
        <v>259</v>
      </c>
      <c r="C67" s="42">
        <v>7312</v>
      </c>
      <c r="D67" s="76"/>
      <c r="E67" s="76" t="s">
        <v>95</v>
      </c>
      <c r="F67" s="75"/>
    </row>
    <row r="68" spans="1:6" s="10" customFormat="1" ht="12.75" hidden="1">
      <c r="A68" s="41"/>
      <c r="B68" s="25" t="s">
        <v>213</v>
      </c>
      <c r="C68" s="20"/>
      <c r="D68" s="77"/>
      <c r="E68" s="77"/>
      <c r="F68" s="76"/>
    </row>
    <row r="69" spans="1:6" s="5" customFormat="1" ht="69.75" customHeight="1" hidden="1">
      <c r="A69" s="9" t="s">
        <v>744</v>
      </c>
      <c r="B69" s="12" t="s">
        <v>260</v>
      </c>
      <c r="C69" s="18"/>
      <c r="D69" s="75"/>
      <c r="E69" s="75" t="s">
        <v>95</v>
      </c>
      <c r="F69" s="75"/>
    </row>
    <row r="70" spans="1:6" ht="42" customHeight="1" hidden="1">
      <c r="A70" s="41" t="s">
        <v>489</v>
      </c>
      <c r="B70" s="19" t="s">
        <v>261</v>
      </c>
      <c r="C70" s="42">
        <v>7321</v>
      </c>
      <c r="D70" s="76"/>
      <c r="E70" s="76"/>
      <c r="F70" s="76" t="s">
        <v>95</v>
      </c>
    </row>
    <row r="71" spans="1:6" s="5" customFormat="1" ht="12.75" hidden="1">
      <c r="A71" s="41"/>
      <c r="B71" s="25" t="s">
        <v>213</v>
      </c>
      <c r="C71" s="20"/>
      <c r="D71" s="77"/>
      <c r="E71" s="77"/>
      <c r="F71" s="76"/>
    </row>
    <row r="72" spans="1:6" ht="69" customHeight="1" hidden="1">
      <c r="A72" s="11" t="s">
        <v>490</v>
      </c>
      <c r="B72" s="12" t="s">
        <v>262</v>
      </c>
      <c r="C72" s="18"/>
      <c r="D72" s="75"/>
      <c r="E72" s="75"/>
      <c r="F72" s="75" t="s">
        <v>95</v>
      </c>
    </row>
    <row r="73" spans="1:6" ht="51.75" customHeight="1" hidden="1">
      <c r="A73" s="41" t="s">
        <v>491</v>
      </c>
      <c r="B73" s="19" t="s">
        <v>263</v>
      </c>
      <c r="C73" s="42">
        <v>7322</v>
      </c>
      <c r="D73" s="76"/>
      <c r="E73" s="76" t="s">
        <v>95</v>
      </c>
      <c r="F73" s="75"/>
    </row>
    <row r="74" spans="1:6" ht="12.75" hidden="1">
      <c r="A74" s="41"/>
      <c r="B74" s="25" t="s">
        <v>213</v>
      </c>
      <c r="C74" s="20"/>
      <c r="D74" s="77"/>
      <c r="E74" s="77"/>
      <c r="F74" s="76"/>
    </row>
    <row r="75" spans="1:6" ht="60" customHeight="1" hidden="1">
      <c r="A75" s="11" t="s">
        <v>492</v>
      </c>
      <c r="B75" s="12" t="s">
        <v>264</v>
      </c>
      <c r="C75" s="18"/>
      <c r="D75" s="75"/>
      <c r="E75" s="75" t="s">
        <v>95</v>
      </c>
      <c r="F75" s="75"/>
    </row>
    <row r="76" spans="1:6" ht="53.25" customHeight="1" hidden="1">
      <c r="A76" s="24">
        <v>1250</v>
      </c>
      <c r="B76" s="19" t="s">
        <v>265</v>
      </c>
      <c r="C76" s="20">
        <v>7331</v>
      </c>
      <c r="D76" s="74">
        <f>E76</f>
        <v>0</v>
      </c>
      <c r="E76" s="74">
        <f>E84</f>
        <v>0</v>
      </c>
      <c r="F76" s="76" t="s">
        <v>95</v>
      </c>
    </row>
    <row r="77" spans="1:6" ht="21.75" customHeight="1" hidden="1">
      <c r="A77" s="9"/>
      <c r="B77" s="25" t="s">
        <v>266</v>
      </c>
      <c r="C77" s="13"/>
      <c r="D77" s="73"/>
      <c r="E77" s="73"/>
      <c r="F77" s="78"/>
    </row>
    <row r="78" spans="1:6" ht="12.75" hidden="1">
      <c r="A78" s="9"/>
      <c r="B78" s="25" t="s">
        <v>223</v>
      </c>
      <c r="C78" s="13"/>
      <c r="D78" s="73"/>
      <c r="E78" s="73"/>
      <c r="F78" s="78"/>
    </row>
    <row r="79" spans="1:6" ht="38.25" hidden="1">
      <c r="A79" s="11" t="s">
        <v>493</v>
      </c>
      <c r="B79" s="12" t="s">
        <v>267</v>
      </c>
      <c r="C79" s="7"/>
      <c r="D79" s="75">
        <f>E79</f>
        <v>0</v>
      </c>
      <c r="E79" s="75"/>
      <c r="F79" s="75" t="s">
        <v>95</v>
      </c>
    </row>
    <row r="80" spans="1:6" ht="33.75" customHeight="1" hidden="1">
      <c r="A80" s="11" t="s">
        <v>494</v>
      </c>
      <c r="B80" s="12" t="s">
        <v>268</v>
      </c>
      <c r="C80" s="18"/>
      <c r="D80" s="75"/>
      <c r="E80" s="75"/>
      <c r="F80" s="75" t="s">
        <v>95</v>
      </c>
    </row>
    <row r="81" spans="1:6" s="10" customFormat="1" ht="12.75" hidden="1">
      <c r="A81" s="11"/>
      <c r="B81" s="40" t="s">
        <v>213</v>
      </c>
      <c r="C81" s="18"/>
      <c r="D81" s="75"/>
      <c r="E81" s="75"/>
      <c r="F81" s="75"/>
    </row>
    <row r="82" spans="1:6" s="5" customFormat="1" ht="63" customHeight="1" hidden="1">
      <c r="A82" s="11" t="s">
        <v>495</v>
      </c>
      <c r="B82" s="16" t="s">
        <v>269</v>
      </c>
      <c r="C82" s="7"/>
      <c r="D82" s="75"/>
      <c r="E82" s="75"/>
      <c r="F82" s="75" t="s">
        <v>95</v>
      </c>
    </row>
    <row r="83" spans="1:6" ht="47.25" customHeight="1" hidden="1">
      <c r="A83" s="11" t="s">
        <v>496</v>
      </c>
      <c r="B83" s="16" t="s">
        <v>270</v>
      </c>
      <c r="C83" s="7"/>
      <c r="D83" s="75"/>
      <c r="E83" s="75"/>
      <c r="F83" s="75" t="s">
        <v>95</v>
      </c>
    </row>
    <row r="84" spans="1:6" ht="48" customHeight="1" hidden="1">
      <c r="A84" s="11" t="s">
        <v>497</v>
      </c>
      <c r="B84" s="12" t="s">
        <v>271</v>
      </c>
      <c r="C84" s="18"/>
      <c r="D84" s="75">
        <f>E84</f>
        <v>0</v>
      </c>
      <c r="E84" s="75"/>
      <c r="F84" s="75" t="s">
        <v>95</v>
      </c>
    </row>
    <row r="85" spans="1:6" ht="45" customHeight="1" hidden="1">
      <c r="A85" s="11" t="s">
        <v>498</v>
      </c>
      <c r="B85" s="12" t="s">
        <v>272</v>
      </c>
      <c r="C85" s="18"/>
      <c r="D85" s="78"/>
      <c r="E85" s="75"/>
      <c r="F85" s="75" t="s">
        <v>95</v>
      </c>
    </row>
    <row r="86" spans="1:6" s="10" customFormat="1" ht="48.75" customHeight="1" hidden="1">
      <c r="A86" s="24">
        <v>1260</v>
      </c>
      <c r="B86" s="19" t="s">
        <v>273</v>
      </c>
      <c r="C86" s="20">
        <v>7332</v>
      </c>
      <c r="D86" s="74"/>
      <c r="E86" s="76" t="s">
        <v>95</v>
      </c>
      <c r="F86" s="76"/>
    </row>
    <row r="87" spans="1:6" s="5" customFormat="1" ht="16.5" customHeight="1" hidden="1">
      <c r="A87" s="9"/>
      <c r="B87" s="25" t="s">
        <v>274</v>
      </c>
      <c r="C87" s="13"/>
      <c r="D87" s="73"/>
      <c r="E87" s="75"/>
      <c r="F87" s="78"/>
    </row>
    <row r="88" spans="1:6" ht="12.75" hidden="1">
      <c r="A88" s="9"/>
      <c r="B88" s="25" t="s">
        <v>213</v>
      </c>
      <c r="C88" s="13"/>
      <c r="D88" s="73"/>
      <c r="E88" s="78"/>
      <c r="F88" s="78"/>
    </row>
    <row r="89" spans="1:6" s="10" customFormat="1" ht="48.75" customHeight="1" hidden="1">
      <c r="A89" s="11" t="s">
        <v>499</v>
      </c>
      <c r="B89" s="12" t="s">
        <v>275</v>
      </c>
      <c r="C89" s="18"/>
      <c r="D89" s="78"/>
      <c r="E89" s="75" t="s">
        <v>95</v>
      </c>
      <c r="F89" s="80"/>
    </row>
    <row r="90" spans="1:6" s="5" customFormat="1" ht="48.75" customHeight="1" hidden="1">
      <c r="A90" s="11" t="s">
        <v>500</v>
      </c>
      <c r="B90" s="12" t="s">
        <v>276</v>
      </c>
      <c r="C90" s="18"/>
      <c r="D90" s="78"/>
      <c r="E90" s="75" t="s">
        <v>95</v>
      </c>
      <c r="F90" s="75"/>
    </row>
    <row r="91" spans="1:6" s="5" customFormat="1" ht="21" customHeight="1">
      <c r="A91" s="24">
        <v>1300</v>
      </c>
      <c r="B91" s="19" t="s">
        <v>277</v>
      </c>
      <c r="C91" s="20">
        <v>7400</v>
      </c>
      <c r="D91" s="74">
        <f>D94+D97+D100+D107+D113+D121+D126+D131+D136</f>
        <v>250000</v>
      </c>
      <c r="E91" s="74">
        <f>E97+E100+E107+E113+E121+E126+E136</f>
        <v>0</v>
      </c>
      <c r="F91" s="76">
        <f>F94+F131+F136</f>
        <v>250000</v>
      </c>
    </row>
    <row r="92" spans="1:6" ht="37.5" customHeight="1" hidden="1">
      <c r="A92" s="9"/>
      <c r="B92" s="25" t="s">
        <v>278</v>
      </c>
      <c r="C92" s="13"/>
      <c r="D92" s="73"/>
      <c r="E92" s="73"/>
      <c r="F92" s="78"/>
    </row>
    <row r="93" spans="1:6" ht="12.75" hidden="1">
      <c r="A93" s="9"/>
      <c r="B93" s="25" t="s">
        <v>213</v>
      </c>
      <c r="C93" s="13"/>
      <c r="D93" s="73"/>
      <c r="E93" s="73"/>
      <c r="F93" s="78"/>
    </row>
    <row r="94" spans="1:6" ht="25.5" customHeight="1" hidden="1">
      <c r="A94" s="24">
        <v>1310</v>
      </c>
      <c r="B94" s="19" t="s">
        <v>279</v>
      </c>
      <c r="C94" s="20">
        <v>7411</v>
      </c>
      <c r="D94" s="74"/>
      <c r="E94" s="76" t="s">
        <v>95</v>
      </c>
      <c r="F94" s="76"/>
    </row>
    <row r="95" spans="1:6" ht="18.75" customHeight="1" hidden="1">
      <c r="A95" s="9"/>
      <c r="B95" s="25" t="s">
        <v>213</v>
      </c>
      <c r="C95" s="13"/>
      <c r="D95" s="73"/>
      <c r="E95" s="78"/>
      <c r="F95" s="78"/>
    </row>
    <row r="96" spans="1:6" s="10" customFormat="1" ht="49.5" customHeight="1" hidden="1">
      <c r="A96" s="11" t="s">
        <v>501</v>
      </c>
      <c r="B96" s="12" t="s">
        <v>280</v>
      </c>
      <c r="C96" s="18"/>
      <c r="D96" s="78"/>
      <c r="E96" s="75" t="s">
        <v>95</v>
      </c>
      <c r="F96" s="75"/>
    </row>
    <row r="97" spans="1:6" s="5" customFormat="1" ht="21.75" customHeight="1" hidden="1">
      <c r="A97" s="24">
        <v>1320</v>
      </c>
      <c r="B97" s="19" t="s">
        <v>281</v>
      </c>
      <c r="C97" s="20">
        <v>7412</v>
      </c>
      <c r="D97" s="74"/>
      <c r="E97" s="74"/>
      <c r="F97" s="76" t="s">
        <v>95</v>
      </c>
    </row>
    <row r="98" spans="1:6" ht="17.25" customHeight="1" hidden="1">
      <c r="A98" s="9"/>
      <c r="B98" s="25" t="s">
        <v>213</v>
      </c>
      <c r="C98" s="13"/>
      <c r="D98" s="73"/>
      <c r="E98" s="73"/>
      <c r="F98" s="78"/>
    </row>
    <row r="99" spans="1:6" s="10" customFormat="1" ht="48.75" customHeight="1" hidden="1">
      <c r="A99" s="11" t="s">
        <v>502</v>
      </c>
      <c r="B99" s="12" t="s">
        <v>282</v>
      </c>
      <c r="C99" s="18"/>
      <c r="D99" s="78"/>
      <c r="E99" s="75"/>
      <c r="F99" s="75" t="s">
        <v>95</v>
      </c>
    </row>
    <row r="100" spans="1:6" s="5" customFormat="1" ht="21" customHeight="1" hidden="1">
      <c r="A100" s="24">
        <v>1330</v>
      </c>
      <c r="B100" s="19" t="s">
        <v>283</v>
      </c>
      <c r="C100" s="20">
        <v>7415</v>
      </c>
      <c r="D100" s="74">
        <f>E100</f>
        <v>0</v>
      </c>
      <c r="E100" s="74">
        <f>E106+E103+E105</f>
        <v>0</v>
      </c>
      <c r="F100" s="76" t="s">
        <v>95</v>
      </c>
    </row>
    <row r="101" spans="1:6" s="10" customFormat="1" ht="21.75" customHeight="1" hidden="1">
      <c r="A101" s="9"/>
      <c r="B101" s="25" t="s">
        <v>284</v>
      </c>
      <c r="C101" s="13"/>
      <c r="D101" s="73"/>
      <c r="E101" s="73"/>
      <c r="F101" s="78"/>
    </row>
    <row r="102" spans="1:6" ht="18.75" customHeight="1" hidden="1">
      <c r="A102" s="9"/>
      <c r="B102" s="25" t="s">
        <v>213</v>
      </c>
      <c r="C102" s="13"/>
      <c r="D102" s="73"/>
      <c r="E102" s="73"/>
      <c r="F102" s="78"/>
    </row>
    <row r="103" spans="1:6" s="10" customFormat="1" ht="32.25" customHeight="1" hidden="1">
      <c r="A103" s="11" t="s">
        <v>503</v>
      </c>
      <c r="B103" s="12" t="s">
        <v>285</v>
      </c>
      <c r="C103" s="18"/>
      <c r="D103" s="75">
        <f>E103</f>
        <v>0</v>
      </c>
      <c r="E103" s="75">
        <v>0</v>
      </c>
      <c r="F103" s="75" t="s">
        <v>95</v>
      </c>
    </row>
    <row r="104" spans="1:6" ht="39" customHeight="1" hidden="1">
      <c r="A104" s="11" t="s">
        <v>504</v>
      </c>
      <c r="B104" s="12" t="s">
        <v>286</v>
      </c>
      <c r="C104" s="18"/>
      <c r="D104" s="78"/>
      <c r="E104" s="75"/>
      <c r="F104" s="75" t="s">
        <v>95</v>
      </c>
    </row>
    <row r="105" spans="1:6" s="10" customFormat="1" ht="61.5" customHeight="1" hidden="1">
      <c r="A105" s="11" t="s">
        <v>505</v>
      </c>
      <c r="B105" s="12" t="s">
        <v>287</v>
      </c>
      <c r="C105" s="18"/>
      <c r="D105" s="78">
        <f>E105</f>
        <v>0</v>
      </c>
      <c r="E105" s="75"/>
      <c r="F105" s="75" t="s">
        <v>95</v>
      </c>
    </row>
    <row r="106" spans="1:6" s="5" customFormat="1" ht="24" customHeight="1" hidden="1">
      <c r="A106" s="9" t="s">
        <v>400</v>
      </c>
      <c r="B106" s="12" t="s">
        <v>288</v>
      </c>
      <c r="C106" s="18"/>
      <c r="D106" s="75">
        <f>E106</f>
        <v>0</v>
      </c>
      <c r="E106" s="75"/>
      <c r="F106" s="75" t="s">
        <v>95</v>
      </c>
    </row>
    <row r="107" spans="1:6" ht="39.75" customHeight="1" hidden="1">
      <c r="A107" s="24">
        <v>1340</v>
      </c>
      <c r="B107" s="19" t="s">
        <v>289</v>
      </c>
      <c r="C107" s="20">
        <v>7421</v>
      </c>
      <c r="D107" s="74">
        <f>E107</f>
        <v>0</v>
      </c>
      <c r="E107" s="74">
        <f>E111+E112</f>
        <v>0</v>
      </c>
      <c r="F107" s="76" t="s">
        <v>95</v>
      </c>
    </row>
    <row r="108" spans="1:6" s="10" customFormat="1" ht="18" customHeight="1" hidden="1">
      <c r="A108" s="9"/>
      <c r="B108" s="25" t="s">
        <v>290</v>
      </c>
      <c r="C108" s="13"/>
      <c r="D108" s="73"/>
      <c r="E108" s="73"/>
      <c r="F108" s="78"/>
    </row>
    <row r="109" spans="1:6" s="10" customFormat="1" ht="12.75" hidden="1">
      <c r="A109" s="9"/>
      <c r="B109" s="25" t="s">
        <v>213</v>
      </c>
      <c r="C109" s="13"/>
      <c r="D109" s="73"/>
      <c r="E109" s="73"/>
      <c r="F109" s="78"/>
    </row>
    <row r="110" spans="1:6" s="5" customFormat="1" ht="89.25" hidden="1">
      <c r="A110" s="11" t="s">
        <v>401</v>
      </c>
      <c r="B110" s="12" t="s">
        <v>291</v>
      </c>
      <c r="C110" s="18"/>
      <c r="D110" s="78"/>
      <c r="E110" s="75"/>
      <c r="F110" s="75" t="s">
        <v>95</v>
      </c>
    </row>
    <row r="111" spans="1:6" ht="65.25" customHeight="1" hidden="1">
      <c r="A111" s="11" t="s">
        <v>7</v>
      </c>
      <c r="B111" s="12" t="s">
        <v>292</v>
      </c>
      <c r="C111" s="7"/>
      <c r="D111" s="75">
        <f>E111</f>
        <v>0</v>
      </c>
      <c r="E111" s="75"/>
      <c r="F111" s="75" t="s">
        <v>95</v>
      </c>
    </row>
    <row r="112" spans="1:6" ht="79.5" customHeight="1" hidden="1">
      <c r="A112" s="11" t="s">
        <v>664</v>
      </c>
      <c r="B112" s="12" t="s">
        <v>293</v>
      </c>
      <c r="C112" s="7"/>
      <c r="D112" s="78">
        <f>E112</f>
        <v>0</v>
      </c>
      <c r="E112" s="75">
        <v>0</v>
      </c>
      <c r="F112" s="75" t="s">
        <v>95</v>
      </c>
    </row>
    <row r="113" spans="1:6" s="10" customFormat="1" ht="19.5" customHeight="1" hidden="1">
      <c r="A113" s="24">
        <v>1350</v>
      </c>
      <c r="B113" s="19" t="s">
        <v>294</v>
      </c>
      <c r="C113" s="20">
        <v>7422</v>
      </c>
      <c r="D113" s="87">
        <f>E113</f>
        <v>0</v>
      </c>
      <c r="E113" s="87">
        <f>E116+E120</f>
        <v>0</v>
      </c>
      <c r="F113" s="76" t="s">
        <v>95</v>
      </c>
    </row>
    <row r="114" spans="1:6" s="10" customFormat="1" ht="12.75" hidden="1">
      <c r="A114" s="9"/>
      <c r="B114" s="25" t="s">
        <v>295</v>
      </c>
      <c r="C114" s="13"/>
      <c r="D114" s="73"/>
      <c r="E114" s="73"/>
      <c r="F114" s="78"/>
    </row>
    <row r="115" spans="1:6" s="5" customFormat="1" ht="12.75" hidden="1">
      <c r="A115" s="9"/>
      <c r="B115" s="25" t="s">
        <v>213</v>
      </c>
      <c r="C115" s="13"/>
      <c r="D115" s="73"/>
      <c r="E115" s="73"/>
      <c r="F115" s="78"/>
    </row>
    <row r="116" spans="1:6" ht="18" customHeight="1" hidden="1">
      <c r="A116" s="11" t="s">
        <v>506</v>
      </c>
      <c r="B116" s="12" t="s">
        <v>296</v>
      </c>
      <c r="C116" s="19"/>
      <c r="D116" s="75">
        <f>D117</f>
        <v>0</v>
      </c>
      <c r="E116" s="75">
        <v>0</v>
      </c>
      <c r="F116" s="75" t="s">
        <v>95</v>
      </c>
    </row>
    <row r="117" spans="1:6" ht="36" hidden="1">
      <c r="A117" s="9" t="s">
        <v>462</v>
      </c>
      <c r="B117" s="32" t="s">
        <v>463</v>
      </c>
      <c r="C117" s="19"/>
      <c r="D117" s="79">
        <f>E117</f>
        <v>0</v>
      </c>
      <c r="E117" s="80">
        <v>0</v>
      </c>
      <c r="F117" s="80"/>
    </row>
    <row r="118" spans="1:6" s="54" customFormat="1" ht="60" hidden="1">
      <c r="A118" s="51" t="s">
        <v>832</v>
      </c>
      <c r="B118" s="52" t="s">
        <v>833</v>
      </c>
      <c r="C118" s="53"/>
      <c r="D118" s="81">
        <f>E118</f>
        <v>0</v>
      </c>
      <c r="E118" s="82">
        <v>0</v>
      </c>
      <c r="F118" s="82"/>
    </row>
    <row r="119" spans="1:6" s="54" customFormat="1" ht="36" hidden="1">
      <c r="A119" s="51" t="s">
        <v>834</v>
      </c>
      <c r="B119" s="52" t="s">
        <v>835</v>
      </c>
      <c r="C119" s="53"/>
      <c r="D119" s="81">
        <f>E119</f>
        <v>0</v>
      </c>
      <c r="E119" s="82">
        <v>0</v>
      </c>
      <c r="F119" s="82"/>
    </row>
    <row r="120" spans="1:6" s="28" customFormat="1" ht="51" customHeight="1" hidden="1">
      <c r="A120" s="29" t="s">
        <v>507</v>
      </c>
      <c r="B120" s="30" t="s">
        <v>297</v>
      </c>
      <c r="C120" s="31"/>
      <c r="D120" s="86">
        <f>+E120</f>
        <v>0</v>
      </c>
      <c r="E120" s="68"/>
      <c r="F120" s="83" t="s">
        <v>95</v>
      </c>
    </row>
    <row r="121" spans="1:6" ht="20.25" customHeight="1" hidden="1">
      <c r="A121" s="24">
        <v>1360</v>
      </c>
      <c r="B121" s="19" t="s">
        <v>298</v>
      </c>
      <c r="C121" s="20">
        <v>7431</v>
      </c>
      <c r="D121" s="87">
        <f>D124+D125</f>
        <v>0</v>
      </c>
      <c r="E121" s="87">
        <f>E124+E125</f>
        <v>0</v>
      </c>
      <c r="F121" s="76" t="s">
        <v>95</v>
      </c>
    </row>
    <row r="122" spans="1:6" ht="12.75" hidden="1">
      <c r="A122" s="9"/>
      <c r="B122" s="25" t="s">
        <v>299</v>
      </c>
      <c r="C122" s="13"/>
      <c r="D122" s="88"/>
      <c r="E122" s="88"/>
      <c r="F122" s="78"/>
    </row>
    <row r="123" spans="1:6" ht="14.25" customHeight="1" hidden="1">
      <c r="A123" s="9"/>
      <c r="B123" s="25" t="s">
        <v>213</v>
      </c>
      <c r="C123" s="13"/>
      <c r="D123" s="88"/>
      <c r="E123" s="88"/>
      <c r="F123" s="78"/>
    </row>
    <row r="124" spans="1:6" ht="49.5" customHeight="1" hidden="1">
      <c r="A124" s="11" t="s">
        <v>508</v>
      </c>
      <c r="B124" s="12" t="s">
        <v>300</v>
      </c>
      <c r="C124" s="18"/>
      <c r="D124" s="86">
        <f>E124</f>
        <v>0</v>
      </c>
      <c r="E124" s="68"/>
      <c r="F124" s="75" t="s">
        <v>95</v>
      </c>
    </row>
    <row r="125" spans="1:6" ht="48.75" customHeight="1" hidden="1">
      <c r="A125" s="11" t="s">
        <v>509</v>
      </c>
      <c r="B125" s="12" t="s">
        <v>301</v>
      </c>
      <c r="C125" s="18"/>
      <c r="D125" s="78"/>
      <c r="E125" s="75"/>
      <c r="F125" s="75" t="s">
        <v>95</v>
      </c>
    </row>
    <row r="126" spans="1:6" ht="36" customHeight="1" hidden="1">
      <c r="A126" s="24">
        <v>1370</v>
      </c>
      <c r="B126" s="19" t="s">
        <v>302</v>
      </c>
      <c r="C126" s="20">
        <v>7441</v>
      </c>
      <c r="D126" s="78"/>
      <c r="E126" s="75"/>
      <c r="F126" s="76" t="s">
        <v>95</v>
      </c>
    </row>
    <row r="127" spans="1:6" ht="16.5" customHeight="1" hidden="1">
      <c r="A127" s="9"/>
      <c r="B127" s="25" t="s">
        <v>303</v>
      </c>
      <c r="C127" s="13"/>
      <c r="D127" s="73"/>
      <c r="E127" s="75"/>
      <c r="F127" s="78"/>
    </row>
    <row r="128" spans="1:6" ht="15.75" customHeight="1" hidden="1">
      <c r="A128" s="9"/>
      <c r="B128" s="25" t="s">
        <v>213</v>
      </c>
      <c r="C128" s="13"/>
      <c r="D128" s="73"/>
      <c r="E128" s="75"/>
      <c r="F128" s="78"/>
    </row>
    <row r="129" spans="1:6" ht="125.25" customHeight="1" hidden="1">
      <c r="A129" s="9" t="s">
        <v>510</v>
      </c>
      <c r="B129" s="12" t="s">
        <v>304</v>
      </c>
      <c r="C129" s="18"/>
      <c r="D129" s="78"/>
      <c r="E129" s="75"/>
      <c r="F129" s="75" t="s">
        <v>95</v>
      </c>
    </row>
    <row r="130" spans="1:6" ht="123.75" customHeight="1" hidden="1">
      <c r="A130" s="11" t="s">
        <v>665</v>
      </c>
      <c r="B130" s="12" t="s">
        <v>305</v>
      </c>
      <c r="C130" s="18"/>
      <c r="D130" s="78"/>
      <c r="E130" s="75"/>
      <c r="F130" s="75" t="s">
        <v>95</v>
      </c>
    </row>
    <row r="131" spans="1:6" ht="42" customHeight="1">
      <c r="A131" s="24">
        <v>1380</v>
      </c>
      <c r="B131" s="19" t="s">
        <v>306</v>
      </c>
      <c r="C131" s="20">
        <v>7442</v>
      </c>
      <c r="D131" s="74">
        <f>+F131</f>
        <v>190000</v>
      </c>
      <c r="E131" s="76" t="s">
        <v>95</v>
      </c>
      <c r="F131" s="76">
        <f>+F135</f>
        <v>190000</v>
      </c>
    </row>
    <row r="132" spans="1:6" ht="12.75">
      <c r="A132" s="9"/>
      <c r="B132" s="25" t="s">
        <v>307</v>
      </c>
      <c r="C132" s="13"/>
      <c r="D132" s="73"/>
      <c r="E132" s="78"/>
      <c r="F132" s="78"/>
    </row>
    <row r="133" spans="1:6" ht="12.75" hidden="1">
      <c r="A133" s="9"/>
      <c r="B133" s="25" t="s">
        <v>213</v>
      </c>
      <c r="C133" s="13"/>
      <c r="D133" s="73"/>
      <c r="E133" s="78"/>
      <c r="F133" s="78"/>
    </row>
    <row r="134" spans="1:6" ht="131.25" customHeight="1" hidden="1">
      <c r="A134" s="11" t="s">
        <v>511</v>
      </c>
      <c r="B134" s="12" t="s">
        <v>308</v>
      </c>
      <c r="C134" s="18"/>
      <c r="D134" s="84"/>
      <c r="E134" s="75" t="s">
        <v>95</v>
      </c>
      <c r="F134" s="80"/>
    </row>
    <row r="135" spans="1:6" ht="102.75" customHeight="1">
      <c r="A135" s="11" t="s">
        <v>512</v>
      </c>
      <c r="B135" s="12" t="s">
        <v>309</v>
      </c>
      <c r="C135" s="18"/>
      <c r="D135" s="90">
        <f>+F135</f>
        <v>190000</v>
      </c>
      <c r="E135" s="75" t="s">
        <v>95</v>
      </c>
      <c r="F135" s="85">
        <v>190000</v>
      </c>
    </row>
    <row r="136" spans="1:6" ht="12.75">
      <c r="A136" s="41" t="s">
        <v>8</v>
      </c>
      <c r="B136" s="19" t="s">
        <v>310</v>
      </c>
      <c r="C136" s="20">
        <v>7451</v>
      </c>
      <c r="D136" s="74">
        <f>E136+F136</f>
        <v>60000</v>
      </c>
      <c r="E136" s="74">
        <f>+E141</f>
        <v>0</v>
      </c>
      <c r="F136" s="76">
        <f>+F140</f>
        <v>60000</v>
      </c>
    </row>
    <row r="137" spans="1:6" ht="12.75" hidden="1">
      <c r="A137" s="11"/>
      <c r="B137" s="25" t="s">
        <v>311</v>
      </c>
      <c r="C137" s="20"/>
      <c r="D137" s="73"/>
      <c r="E137" s="73"/>
      <c r="F137" s="78"/>
    </row>
    <row r="138" spans="1:6" ht="12.75" hidden="1">
      <c r="A138" s="11"/>
      <c r="B138" s="25" t="s">
        <v>213</v>
      </c>
      <c r="C138" s="20"/>
      <c r="D138" s="73"/>
      <c r="E138" s="73"/>
      <c r="F138" s="78"/>
    </row>
    <row r="139" spans="1:6" ht="38.25" customHeight="1" hidden="1">
      <c r="A139" s="11" t="s">
        <v>9</v>
      </c>
      <c r="B139" s="12" t="s">
        <v>312</v>
      </c>
      <c r="C139" s="18"/>
      <c r="D139" s="84"/>
      <c r="E139" s="75" t="s">
        <v>95</v>
      </c>
      <c r="F139" s="80"/>
    </row>
    <row r="140" spans="1:6" ht="37.5" customHeight="1">
      <c r="A140" s="11" t="s">
        <v>10</v>
      </c>
      <c r="B140" s="12" t="s">
        <v>313</v>
      </c>
      <c r="C140" s="18"/>
      <c r="D140" s="80">
        <f>F140</f>
        <v>60000</v>
      </c>
      <c r="E140" s="75" t="s">
        <v>95</v>
      </c>
      <c r="F140" s="75">
        <v>60000</v>
      </c>
    </row>
    <row r="141" spans="1:6" ht="38.25" customHeight="1" hidden="1">
      <c r="A141" s="11" t="s">
        <v>11</v>
      </c>
      <c r="B141" s="12" t="s">
        <v>314</v>
      </c>
      <c r="C141" s="18"/>
      <c r="D141" s="80">
        <f>E141</f>
        <v>0</v>
      </c>
      <c r="E141" s="75"/>
      <c r="F141" s="66"/>
    </row>
    <row r="144" spans="1:6" ht="12.75">
      <c r="A144" s="22"/>
      <c r="B144" s="23"/>
      <c r="C144" s="23"/>
      <c r="D144" s="23"/>
      <c r="E144" s="23"/>
      <c r="F144" s="14"/>
    </row>
  </sheetData>
  <sheetProtection/>
  <mergeCells count="7">
    <mergeCell ref="A1:F1"/>
    <mergeCell ref="A2:F2"/>
    <mergeCell ref="A5:A6"/>
    <mergeCell ref="B5:B6"/>
    <mergeCell ref="C5:C6"/>
    <mergeCell ref="D5:D6"/>
    <mergeCell ref="E4:F4"/>
  </mergeCells>
  <printOptions/>
  <pageMargins left="0" right="0" top="0" bottom="0" header="0" footer="0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3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258" customWidth="1"/>
    <col min="2" max="2" width="5.140625" style="265" customWidth="1"/>
    <col min="3" max="3" width="5.00390625" style="266" customWidth="1"/>
    <col min="4" max="4" width="4.28125" style="267" customWidth="1"/>
    <col min="5" max="5" width="49.8515625" style="262" customWidth="1"/>
    <col min="6" max="6" width="47.57421875" style="263" hidden="1" customWidth="1"/>
    <col min="7" max="7" width="12.7109375" style="48" customWidth="1"/>
    <col min="8" max="8" width="12.421875" style="48" customWidth="1"/>
    <col min="9" max="9" width="13.57421875" style="48" customWidth="1"/>
    <col min="10" max="10" width="9.140625" style="48" customWidth="1"/>
    <col min="11" max="11" width="16.7109375" style="48" bestFit="1" customWidth="1"/>
    <col min="12" max="16384" width="9.140625" style="48" customWidth="1"/>
  </cols>
  <sheetData>
    <row r="1" spans="1:9" ht="15.75">
      <c r="A1" s="95" t="s">
        <v>840</v>
      </c>
      <c r="B1" s="95"/>
      <c r="C1" s="95"/>
      <c r="D1" s="95"/>
      <c r="E1" s="95"/>
      <c r="F1" s="95"/>
      <c r="G1" s="95"/>
      <c r="H1" s="95"/>
      <c r="I1" s="95"/>
    </row>
    <row r="2" spans="1:9" ht="31.5" customHeight="1">
      <c r="A2" s="96" t="s">
        <v>841</v>
      </c>
      <c r="B2" s="96"/>
      <c r="C2" s="96"/>
      <c r="D2" s="96"/>
      <c r="E2" s="96"/>
      <c r="F2" s="96"/>
      <c r="G2" s="96"/>
      <c r="H2" s="96"/>
      <c r="I2" s="96"/>
    </row>
    <row r="3" spans="1:9" ht="16.5" thickBot="1">
      <c r="A3" s="48"/>
      <c r="B3" s="97"/>
      <c r="C3" s="98"/>
      <c r="D3" s="98"/>
      <c r="E3" s="99"/>
      <c r="F3" s="100"/>
      <c r="H3" s="101" t="s">
        <v>837</v>
      </c>
      <c r="I3" s="101"/>
    </row>
    <row r="4" spans="1:9" s="111" customFormat="1" ht="31.5" customHeight="1" thickBot="1">
      <c r="A4" s="102" t="s">
        <v>714</v>
      </c>
      <c r="B4" s="103" t="s">
        <v>567</v>
      </c>
      <c r="C4" s="104" t="s">
        <v>92</v>
      </c>
      <c r="D4" s="105" t="s">
        <v>93</v>
      </c>
      <c r="E4" s="106" t="s">
        <v>715</v>
      </c>
      <c r="F4" s="107" t="s">
        <v>91</v>
      </c>
      <c r="G4" s="108" t="s">
        <v>717</v>
      </c>
      <c r="H4" s="109" t="s">
        <v>811</v>
      </c>
      <c r="I4" s="110"/>
    </row>
    <row r="5" spans="1:9" s="120" customFormat="1" ht="24.75" customHeight="1" thickBot="1">
      <c r="A5" s="112"/>
      <c r="B5" s="113"/>
      <c r="C5" s="113"/>
      <c r="D5" s="114"/>
      <c r="E5" s="115"/>
      <c r="F5" s="116"/>
      <c r="G5" s="117"/>
      <c r="H5" s="118" t="s">
        <v>87</v>
      </c>
      <c r="I5" s="119" t="s">
        <v>88</v>
      </c>
    </row>
    <row r="6" spans="1:9" s="128" customFormat="1" ht="16.5" thickBot="1">
      <c r="A6" s="121">
        <v>1</v>
      </c>
      <c r="B6" s="122">
        <v>2</v>
      </c>
      <c r="C6" s="122">
        <v>3</v>
      </c>
      <c r="D6" s="123">
        <v>4</v>
      </c>
      <c r="E6" s="124">
        <v>5</v>
      </c>
      <c r="F6" s="125"/>
      <c r="G6" s="124">
        <v>6</v>
      </c>
      <c r="H6" s="126">
        <v>7</v>
      </c>
      <c r="I6" s="127">
        <v>8</v>
      </c>
    </row>
    <row r="7" spans="1:11" s="137" customFormat="1" ht="37.5" thickBot="1">
      <c r="A7" s="129">
        <v>2000</v>
      </c>
      <c r="B7" s="130" t="s">
        <v>94</v>
      </c>
      <c r="C7" s="131" t="s">
        <v>95</v>
      </c>
      <c r="D7" s="132" t="s">
        <v>95</v>
      </c>
      <c r="E7" s="133" t="s">
        <v>842</v>
      </c>
      <c r="F7" s="134"/>
      <c r="G7" s="135">
        <f>H7+I7</f>
        <v>190000</v>
      </c>
      <c r="H7" s="135">
        <f>+H12+H24+H178+H218+H224+H298+H307</f>
        <v>-60000</v>
      </c>
      <c r="I7" s="136">
        <f>I8+I90+I244+I165+I214</f>
        <v>250000</v>
      </c>
      <c r="K7" s="138"/>
    </row>
    <row r="8" spans="1:11" s="147" customFormat="1" ht="51.75" customHeight="1">
      <c r="A8" s="139">
        <v>2100</v>
      </c>
      <c r="B8" s="140" t="s">
        <v>756</v>
      </c>
      <c r="C8" s="141" t="s">
        <v>700</v>
      </c>
      <c r="D8" s="142" t="s">
        <v>700</v>
      </c>
      <c r="E8" s="143" t="s">
        <v>843</v>
      </c>
      <c r="F8" s="144" t="s">
        <v>96</v>
      </c>
      <c r="G8" s="145">
        <f>+H8+I8</f>
        <v>17000</v>
      </c>
      <c r="H8" s="145">
        <f>+H12+H24</f>
        <v>0</v>
      </c>
      <c r="I8" s="146">
        <f>+I10</f>
        <v>17000</v>
      </c>
      <c r="K8" s="148"/>
    </row>
    <row r="9" spans="1:9" ht="11.25" customHeight="1">
      <c r="A9" s="149"/>
      <c r="B9" s="140"/>
      <c r="C9" s="141"/>
      <c r="D9" s="142"/>
      <c r="E9" s="150" t="s">
        <v>669</v>
      </c>
      <c r="F9" s="151"/>
      <c r="G9" s="152"/>
      <c r="H9" s="153"/>
      <c r="I9" s="146"/>
    </row>
    <row r="10" spans="1:9" s="159" customFormat="1" ht="48">
      <c r="A10" s="43">
        <v>2110</v>
      </c>
      <c r="B10" s="140" t="s">
        <v>756</v>
      </c>
      <c r="C10" s="154" t="s">
        <v>701</v>
      </c>
      <c r="D10" s="155" t="s">
        <v>700</v>
      </c>
      <c r="E10" s="156" t="s">
        <v>568</v>
      </c>
      <c r="F10" s="157" t="s">
        <v>97</v>
      </c>
      <c r="G10" s="145">
        <f>H10+I10</f>
        <v>17000</v>
      </c>
      <c r="H10" s="145">
        <f>+H12+H20</f>
        <v>0</v>
      </c>
      <c r="I10" s="158">
        <f>+I12+I24</f>
        <v>17000</v>
      </c>
    </row>
    <row r="11" spans="1:9" s="159" customFormat="1" ht="14.25" customHeight="1">
      <c r="A11" s="43"/>
      <c r="B11" s="140"/>
      <c r="C11" s="154"/>
      <c r="D11" s="155"/>
      <c r="E11" s="150" t="s">
        <v>670</v>
      </c>
      <c r="F11" s="157"/>
      <c r="G11" s="160"/>
      <c r="H11" s="161"/>
      <c r="I11" s="162"/>
    </row>
    <row r="12" spans="1:9" ht="18.75" customHeight="1">
      <c r="A12" s="43" t="s">
        <v>818</v>
      </c>
      <c r="B12" s="44" t="s">
        <v>756</v>
      </c>
      <c r="C12" s="49" t="s">
        <v>701</v>
      </c>
      <c r="D12" s="163" t="s">
        <v>701</v>
      </c>
      <c r="E12" s="150" t="s">
        <v>569</v>
      </c>
      <c r="F12" s="47" t="s">
        <v>98</v>
      </c>
      <c r="G12" s="145">
        <f>+H12+I12</f>
        <v>17000</v>
      </c>
      <c r="H12" s="145"/>
      <c r="I12" s="158">
        <v>17000</v>
      </c>
    </row>
    <row r="13" spans="1:9" ht="25.5" customHeight="1" hidden="1">
      <c r="A13" s="43" t="s">
        <v>818</v>
      </c>
      <c r="B13" s="44" t="s">
        <v>756</v>
      </c>
      <c r="C13" s="49" t="s">
        <v>701</v>
      </c>
      <c r="D13" s="163" t="s">
        <v>701</v>
      </c>
      <c r="E13" s="150" t="s">
        <v>583</v>
      </c>
      <c r="F13" s="47" t="s">
        <v>98</v>
      </c>
      <c r="G13" s="145">
        <f>H13+I13</f>
        <v>0</v>
      </c>
      <c r="H13" s="145"/>
      <c r="I13" s="158"/>
    </row>
    <row r="14" spans="1:9" ht="15.75" hidden="1">
      <c r="A14" s="43">
        <v>2112</v>
      </c>
      <c r="B14" s="44" t="s">
        <v>756</v>
      </c>
      <c r="C14" s="49" t="s">
        <v>701</v>
      </c>
      <c r="D14" s="163" t="s">
        <v>702</v>
      </c>
      <c r="E14" s="150" t="s">
        <v>99</v>
      </c>
      <c r="F14" s="47" t="s">
        <v>100</v>
      </c>
      <c r="G14" s="164"/>
      <c r="H14" s="145"/>
      <c r="I14" s="158"/>
    </row>
    <row r="15" spans="1:9" ht="15.75" hidden="1">
      <c r="A15" s="43">
        <v>2113</v>
      </c>
      <c r="B15" s="44" t="s">
        <v>756</v>
      </c>
      <c r="C15" s="49" t="s">
        <v>701</v>
      </c>
      <c r="D15" s="163" t="s">
        <v>622</v>
      </c>
      <c r="E15" s="150" t="s">
        <v>101</v>
      </c>
      <c r="F15" s="47" t="s">
        <v>102</v>
      </c>
      <c r="G15" s="164"/>
      <c r="H15" s="145"/>
      <c r="I15" s="158"/>
    </row>
    <row r="16" spans="1:9" ht="15.75" hidden="1">
      <c r="A16" s="43">
        <v>2120</v>
      </c>
      <c r="B16" s="140" t="s">
        <v>756</v>
      </c>
      <c r="C16" s="154" t="s">
        <v>702</v>
      </c>
      <c r="D16" s="155" t="s">
        <v>700</v>
      </c>
      <c r="E16" s="156" t="s">
        <v>103</v>
      </c>
      <c r="F16" s="165" t="s">
        <v>104</v>
      </c>
      <c r="G16" s="164"/>
      <c r="H16" s="145"/>
      <c r="I16" s="158"/>
    </row>
    <row r="17" spans="1:9" s="159" customFormat="1" ht="10.5" customHeight="1" hidden="1">
      <c r="A17" s="43"/>
      <c r="B17" s="140"/>
      <c r="C17" s="154"/>
      <c r="D17" s="155"/>
      <c r="E17" s="150" t="s">
        <v>670</v>
      </c>
      <c r="F17" s="157"/>
      <c r="G17" s="160"/>
      <c r="H17" s="161"/>
      <c r="I17" s="162"/>
    </row>
    <row r="18" spans="1:9" ht="16.5" customHeight="1" hidden="1">
      <c r="A18" s="43">
        <v>2121</v>
      </c>
      <c r="B18" s="44" t="s">
        <v>756</v>
      </c>
      <c r="C18" s="49" t="s">
        <v>702</v>
      </c>
      <c r="D18" s="163" t="s">
        <v>701</v>
      </c>
      <c r="E18" s="166" t="s">
        <v>570</v>
      </c>
      <c r="F18" s="47" t="s">
        <v>105</v>
      </c>
      <c r="G18" s="164"/>
      <c r="H18" s="145"/>
      <c r="I18" s="158"/>
    </row>
    <row r="19" spans="1:9" ht="28.5" hidden="1">
      <c r="A19" s="43">
        <v>2122</v>
      </c>
      <c r="B19" s="44" t="s">
        <v>756</v>
      </c>
      <c r="C19" s="49" t="s">
        <v>702</v>
      </c>
      <c r="D19" s="163" t="s">
        <v>702</v>
      </c>
      <c r="E19" s="150" t="s">
        <v>106</v>
      </c>
      <c r="F19" s="47" t="s">
        <v>107</v>
      </c>
      <c r="G19" s="164"/>
      <c r="H19" s="145"/>
      <c r="I19" s="158"/>
    </row>
    <row r="20" spans="1:9" ht="15.75" hidden="1">
      <c r="A20" s="43">
        <v>2130</v>
      </c>
      <c r="B20" s="140" t="s">
        <v>756</v>
      </c>
      <c r="C20" s="154" t="s">
        <v>622</v>
      </c>
      <c r="D20" s="155" t="s">
        <v>700</v>
      </c>
      <c r="E20" s="156" t="s">
        <v>108</v>
      </c>
      <c r="F20" s="167" t="s">
        <v>109</v>
      </c>
      <c r="G20" s="164">
        <f>H20+I20</f>
        <v>0</v>
      </c>
      <c r="H20" s="145">
        <f>H24+H25</f>
        <v>0</v>
      </c>
      <c r="I20" s="158">
        <f>I24</f>
        <v>0</v>
      </c>
    </row>
    <row r="21" spans="1:9" s="159" customFormat="1" ht="12.75" customHeight="1" hidden="1">
      <c r="A21" s="43"/>
      <c r="B21" s="140"/>
      <c r="C21" s="154"/>
      <c r="D21" s="155"/>
      <c r="E21" s="150" t="s">
        <v>670</v>
      </c>
      <c r="F21" s="157"/>
      <c r="G21" s="160"/>
      <c r="H21" s="161"/>
      <c r="I21" s="162"/>
    </row>
    <row r="22" spans="1:9" ht="12.75" customHeight="1" hidden="1">
      <c r="A22" s="43">
        <v>2131</v>
      </c>
      <c r="B22" s="44" t="s">
        <v>756</v>
      </c>
      <c r="C22" s="49" t="s">
        <v>622</v>
      </c>
      <c r="D22" s="163" t="s">
        <v>701</v>
      </c>
      <c r="E22" s="150" t="s">
        <v>110</v>
      </c>
      <c r="F22" s="47" t="s">
        <v>111</v>
      </c>
      <c r="G22" s="164"/>
      <c r="H22" s="145"/>
      <c r="I22" s="158"/>
    </row>
    <row r="23" spans="1:9" ht="14.25" customHeight="1" hidden="1">
      <c r="A23" s="43">
        <v>2132</v>
      </c>
      <c r="B23" s="44" t="s">
        <v>756</v>
      </c>
      <c r="C23" s="49">
        <v>3</v>
      </c>
      <c r="D23" s="163">
        <v>2</v>
      </c>
      <c r="E23" s="150" t="s">
        <v>112</v>
      </c>
      <c r="F23" s="47" t="s">
        <v>114</v>
      </c>
      <c r="G23" s="164"/>
      <c r="H23" s="145"/>
      <c r="I23" s="158"/>
    </row>
    <row r="24" spans="1:9" ht="15.75" hidden="1">
      <c r="A24" s="43">
        <v>2133</v>
      </c>
      <c r="B24" s="44" t="s">
        <v>756</v>
      </c>
      <c r="C24" s="49">
        <v>3</v>
      </c>
      <c r="D24" s="163">
        <v>3</v>
      </c>
      <c r="E24" s="150" t="s">
        <v>115</v>
      </c>
      <c r="F24" s="47" t="s">
        <v>116</v>
      </c>
      <c r="G24" s="164">
        <f>H24+I24</f>
        <v>0</v>
      </c>
      <c r="H24" s="145"/>
      <c r="I24" s="158"/>
    </row>
    <row r="25" spans="1:9" ht="12" customHeight="1" hidden="1">
      <c r="A25" s="43">
        <v>2133</v>
      </c>
      <c r="B25" s="44" t="s">
        <v>756</v>
      </c>
      <c r="C25" s="49">
        <v>3</v>
      </c>
      <c r="D25" s="163">
        <v>3</v>
      </c>
      <c r="E25" s="150" t="s">
        <v>646</v>
      </c>
      <c r="F25" s="47" t="s">
        <v>116</v>
      </c>
      <c r="G25" s="164">
        <f>H25+I25</f>
        <v>0</v>
      </c>
      <c r="H25" s="145"/>
      <c r="I25" s="158"/>
    </row>
    <row r="26" spans="1:9" ht="12.75" customHeight="1" hidden="1">
      <c r="A26" s="43">
        <v>2140</v>
      </c>
      <c r="B26" s="140" t="s">
        <v>756</v>
      </c>
      <c r="C26" s="154">
        <v>4</v>
      </c>
      <c r="D26" s="155">
        <v>0</v>
      </c>
      <c r="E26" s="156" t="s">
        <v>117</v>
      </c>
      <c r="F26" s="157" t="s">
        <v>118</v>
      </c>
      <c r="G26" s="164"/>
      <c r="H26" s="145"/>
      <c r="I26" s="158"/>
    </row>
    <row r="27" spans="1:9" s="159" customFormat="1" ht="10.5" customHeight="1" hidden="1">
      <c r="A27" s="43"/>
      <c r="B27" s="140"/>
      <c r="C27" s="154"/>
      <c r="D27" s="155"/>
      <c r="E27" s="150" t="s">
        <v>670</v>
      </c>
      <c r="F27" s="157"/>
      <c r="G27" s="160"/>
      <c r="H27" s="161"/>
      <c r="I27" s="162"/>
    </row>
    <row r="28" spans="1:9" ht="15.75" hidden="1">
      <c r="A28" s="43">
        <v>2141</v>
      </c>
      <c r="B28" s="44" t="s">
        <v>756</v>
      </c>
      <c r="C28" s="49">
        <v>4</v>
      </c>
      <c r="D28" s="163">
        <v>1</v>
      </c>
      <c r="E28" s="150" t="s">
        <v>119</v>
      </c>
      <c r="F28" s="168" t="s">
        <v>120</v>
      </c>
      <c r="G28" s="164"/>
      <c r="H28" s="145"/>
      <c r="I28" s="158"/>
    </row>
    <row r="29" spans="1:9" ht="36" hidden="1">
      <c r="A29" s="43">
        <v>2150</v>
      </c>
      <c r="B29" s="140" t="s">
        <v>756</v>
      </c>
      <c r="C29" s="154">
        <v>5</v>
      </c>
      <c r="D29" s="155">
        <v>0</v>
      </c>
      <c r="E29" s="156" t="s">
        <v>121</v>
      </c>
      <c r="F29" s="157" t="s">
        <v>122</v>
      </c>
      <c r="G29" s="164"/>
      <c r="H29" s="145"/>
      <c r="I29" s="158"/>
    </row>
    <row r="30" spans="1:9" s="159" customFormat="1" ht="10.5" customHeight="1" hidden="1">
      <c r="A30" s="43"/>
      <c r="B30" s="140"/>
      <c r="C30" s="154"/>
      <c r="D30" s="155"/>
      <c r="E30" s="150" t="s">
        <v>670</v>
      </c>
      <c r="F30" s="157"/>
      <c r="G30" s="160"/>
      <c r="H30" s="161"/>
      <c r="I30" s="162"/>
    </row>
    <row r="31" spans="1:9" ht="24" hidden="1">
      <c r="A31" s="43">
        <v>2151</v>
      </c>
      <c r="B31" s="44" t="s">
        <v>756</v>
      </c>
      <c r="C31" s="49">
        <v>5</v>
      </c>
      <c r="D31" s="163">
        <v>1</v>
      </c>
      <c r="E31" s="150" t="s">
        <v>123</v>
      </c>
      <c r="F31" s="168" t="s">
        <v>124</v>
      </c>
      <c r="G31" s="164"/>
      <c r="H31" s="145"/>
      <c r="I31" s="158"/>
    </row>
    <row r="32" spans="1:9" ht="28.5" hidden="1">
      <c r="A32" s="43">
        <v>2160</v>
      </c>
      <c r="B32" s="140" t="s">
        <v>756</v>
      </c>
      <c r="C32" s="154">
        <v>6</v>
      </c>
      <c r="D32" s="155">
        <v>0</v>
      </c>
      <c r="E32" s="156" t="s">
        <v>125</v>
      </c>
      <c r="F32" s="157" t="s">
        <v>126</v>
      </c>
      <c r="G32" s="164"/>
      <c r="H32" s="145"/>
      <c r="I32" s="158"/>
    </row>
    <row r="33" spans="1:9" s="159" customFormat="1" ht="10.5" customHeight="1" hidden="1">
      <c r="A33" s="43"/>
      <c r="B33" s="140"/>
      <c r="C33" s="154"/>
      <c r="D33" s="155"/>
      <c r="E33" s="150" t="s">
        <v>670</v>
      </c>
      <c r="F33" s="157"/>
      <c r="G33" s="160"/>
      <c r="H33" s="161"/>
      <c r="I33" s="162"/>
    </row>
    <row r="34" spans="1:9" ht="24" hidden="1">
      <c r="A34" s="43">
        <v>2161</v>
      </c>
      <c r="B34" s="44" t="s">
        <v>756</v>
      </c>
      <c r="C34" s="49">
        <v>6</v>
      </c>
      <c r="D34" s="163">
        <v>1</v>
      </c>
      <c r="E34" s="150" t="s">
        <v>127</v>
      </c>
      <c r="F34" s="47" t="s">
        <v>128</v>
      </c>
      <c r="G34" s="164"/>
      <c r="H34" s="145"/>
      <c r="I34" s="158"/>
    </row>
    <row r="35" spans="1:9" ht="15.75" hidden="1">
      <c r="A35" s="43">
        <v>2170</v>
      </c>
      <c r="B35" s="140" t="s">
        <v>756</v>
      </c>
      <c r="C35" s="154">
        <v>7</v>
      </c>
      <c r="D35" s="155">
        <v>0</v>
      </c>
      <c r="E35" s="156" t="s">
        <v>804</v>
      </c>
      <c r="F35" s="47"/>
      <c r="G35" s="164"/>
      <c r="H35" s="145"/>
      <c r="I35" s="158"/>
    </row>
    <row r="36" spans="1:9" s="159" customFormat="1" ht="10.5" customHeight="1" hidden="1">
      <c r="A36" s="43"/>
      <c r="B36" s="140"/>
      <c r="C36" s="154"/>
      <c r="D36" s="155"/>
      <c r="E36" s="150" t="s">
        <v>670</v>
      </c>
      <c r="F36" s="157"/>
      <c r="G36" s="160"/>
      <c r="H36" s="161"/>
      <c r="I36" s="162"/>
    </row>
    <row r="37" spans="1:9" ht="15.75" hidden="1">
      <c r="A37" s="43">
        <v>2171</v>
      </c>
      <c r="B37" s="44" t="s">
        <v>756</v>
      </c>
      <c r="C37" s="49">
        <v>7</v>
      </c>
      <c r="D37" s="163">
        <v>1</v>
      </c>
      <c r="E37" s="150" t="s">
        <v>804</v>
      </c>
      <c r="F37" s="47"/>
      <c r="G37" s="164"/>
      <c r="H37" s="145"/>
      <c r="I37" s="158"/>
    </row>
    <row r="38" spans="1:9" ht="12" customHeight="1" hidden="1">
      <c r="A38" s="43">
        <v>2180</v>
      </c>
      <c r="B38" s="140" t="s">
        <v>756</v>
      </c>
      <c r="C38" s="154">
        <v>8</v>
      </c>
      <c r="D38" s="155">
        <v>0</v>
      </c>
      <c r="E38" s="156" t="s">
        <v>129</v>
      </c>
      <c r="F38" s="157" t="s">
        <v>130</v>
      </c>
      <c r="G38" s="164"/>
      <c r="H38" s="145"/>
      <c r="I38" s="158"/>
    </row>
    <row r="39" spans="1:9" s="159" customFormat="1" ht="10.5" customHeight="1" hidden="1">
      <c r="A39" s="43"/>
      <c r="B39" s="140"/>
      <c r="C39" s="154"/>
      <c r="D39" s="155"/>
      <c r="E39" s="150" t="s">
        <v>670</v>
      </c>
      <c r="F39" s="157"/>
      <c r="G39" s="160"/>
      <c r="H39" s="161"/>
      <c r="I39" s="162"/>
    </row>
    <row r="40" spans="1:9" ht="28.5" hidden="1">
      <c r="A40" s="43">
        <v>2181</v>
      </c>
      <c r="B40" s="44" t="s">
        <v>756</v>
      </c>
      <c r="C40" s="49">
        <v>8</v>
      </c>
      <c r="D40" s="163">
        <v>1</v>
      </c>
      <c r="E40" s="150" t="s">
        <v>129</v>
      </c>
      <c r="F40" s="168" t="s">
        <v>131</v>
      </c>
      <c r="G40" s="164"/>
      <c r="H40" s="145"/>
      <c r="I40" s="158"/>
    </row>
    <row r="41" spans="1:9" ht="15.75" hidden="1">
      <c r="A41" s="43"/>
      <c r="B41" s="44"/>
      <c r="C41" s="49"/>
      <c r="D41" s="163"/>
      <c r="E41" s="169" t="s">
        <v>670</v>
      </c>
      <c r="F41" s="168"/>
      <c r="G41" s="164"/>
      <c r="H41" s="145"/>
      <c r="I41" s="158"/>
    </row>
    <row r="42" spans="1:9" ht="15.75" hidden="1">
      <c r="A42" s="43">
        <v>2182</v>
      </c>
      <c r="B42" s="44" t="s">
        <v>756</v>
      </c>
      <c r="C42" s="49">
        <v>8</v>
      </c>
      <c r="D42" s="163">
        <v>1</v>
      </c>
      <c r="E42" s="169" t="s">
        <v>672</v>
      </c>
      <c r="F42" s="168"/>
      <c r="G42" s="164"/>
      <c r="H42" s="145"/>
      <c r="I42" s="158"/>
    </row>
    <row r="43" spans="1:9" ht="15.75" hidden="1">
      <c r="A43" s="43">
        <v>2183</v>
      </c>
      <c r="B43" s="44" t="s">
        <v>756</v>
      </c>
      <c r="C43" s="49">
        <v>8</v>
      </c>
      <c r="D43" s="163">
        <v>1</v>
      </c>
      <c r="E43" s="169" t="s">
        <v>673</v>
      </c>
      <c r="F43" s="168"/>
      <c r="G43" s="164"/>
      <c r="H43" s="145"/>
      <c r="I43" s="158"/>
    </row>
    <row r="44" spans="1:9" ht="24" hidden="1">
      <c r="A44" s="43">
        <v>2184</v>
      </c>
      <c r="B44" s="44" t="s">
        <v>756</v>
      </c>
      <c r="C44" s="49">
        <v>8</v>
      </c>
      <c r="D44" s="163">
        <v>1</v>
      </c>
      <c r="E44" s="169" t="s">
        <v>674</v>
      </c>
      <c r="F44" s="168"/>
      <c r="G44" s="164"/>
      <c r="H44" s="145"/>
      <c r="I44" s="158"/>
    </row>
    <row r="45" spans="1:9" ht="15.75" hidden="1">
      <c r="A45" s="43">
        <v>2185</v>
      </c>
      <c r="B45" s="44" t="s">
        <v>756</v>
      </c>
      <c r="C45" s="49">
        <v>8</v>
      </c>
      <c r="D45" s="163">
        <v>1</v>
      </c>
      <c r="E45" s="169"/>
      <c r="F45" s="168"/>
      <c r="G45" s="164"/>
      <c r="H45" s="145"/>
      <c r="I45" s="158"/>
    </row>
    <row r="46" spans="1:9" s="147" customFormat="1" ht="40.5" customHeight="1" hidden="1">
      <c r="A46" s="170">
        <v>2200</v>
      </c>
      <c r="B46" s="140" t="s">
        <v>757</v>
      </c>
      <c r="C46" s="154">
        <v>0</v>
      </c>
      <c r="D46" s="155">
        <v>0</v>
      </c>
      <c r="E46" s="143" t="s">
        <v>844</v>
      </c>
      <c r="F46" s="171" t="s">
        <v>132</v>
      </c>
      <c r="G46" s="164"/>
      <c r="H46" s="145"/>
      <c r="I46" s="158"/>
    </row>
    <row r="47" spans="1:9" ht="11.25" customHeight="1" hidden="1">
      <c r="A47" s="149"/>
      <c r="B47" s="140"/>
      <c r="C47" s="141"/>
      <c r="D47" s="142"/>
      <c r="E47" s="150" t="s">
        <v>669</v>
      </c>
      <c r="F47" s="151"/>
      <c r="G47" s="152"/>
      <c r="H47" s="153"/>
      <c r="I47" s="146"/>
    </row>
    <row r="48" spans="1:9" ht="15.75" hidden="1">
      <c r="A48" s="43">
        <v>2210</v>
      </c>
      <c r="B48" s="140" t="s">
        <v>757</v>
      </c>
      <c r="C48" s="49">
        <v>1</v>
      </c>
      <c r="D48" s="163">
        <v>0</v>
      </c>
      <c r="E48" s="156" t="s">
        <v>133</v>
      </c>
      <c r="F48" s="172" t="s">
        <v>134</v>
      </c>
      <c r="G48" s="164"/>
      <c r="H48" s="145"/>
      <c r="I48" s="158"/>
    </row>
    <row r="49" spans="1:9" s="159" customFormat="1" ht="10.5" customHeight="1" hidden="1">
      <c r="A49" s="43"/>
      <c r="B49" s="140"/>
      <c r="C49" s="154"/>
      <c r="D49" s="155"/>
      <c r="E49" s="150" t="s">
        <v>670</v>
      </c>
      <c r="F49" s="157"/>
      <c r="G49" s="160"/>
      <c r="H49" s="161"/>
      <c r="I49" s="162"/>
    </row>
    <row r="50" spans="1:9" ht="15.75" hidden="1">
      <c r="A50" s="43">
        <v>2211</v>
      </c>
      <c r="B50" s="44" t="s">
        <v>757</v>
      </c>
      <c r="C50" s="49">
        <v>1</v>
      </c>
      <c r="D50" s="163">
        <v>1</v>
      </c>
      <c r="E50" s="150" t="s">
        <v>135</v>
      </c>
      <c r="F50" s="168" t="s">
        <v>136</v>
      </c>
      <c r="G50" s="164"/>
      <c r="H50" s="145"/>
      <c r="I50" s="158"/>
    </row>
    <row r="51" spans="1:9" ht="15.75" hidden="1">
      <c r="A51" s="43">
        <v>2220</v>
      </c>
      <c r="B51" s="140" t="s">
        <v>757</v>
      </c>
      <c r="C51" s="154">
        <v>2</v>
      </c>
      <c r="D51" s="155">
        <v>0</v>
      </c>
      <c r="E51" s="156" t="s">
        <v>137</v>
      </c>
      <c r="F51" s="172" t="s">
        <v>138</v>
      </c>
      <c r="G51" s="164"/>
      <c r="H51" s="145"/>
      <c r="I51" s="158"/>
    </row>
    <row r="52" spans="1:9" s="159" customFormat="1" ht="10.5" customHeight="1" hidden="1">
      <c r="A52" s="43"/>
      <c r="B52" s="140"/>
      <c r="C52" s="154"/>
      <c r="D52" s="155"/>
      <c r="E52" s="150" t="s">
        <v>670</v>
      </c>
      <c r="F52" s="157"/>
      <c r="G52" s="160"/>
      <c r="H52" s="161"/>
      <c r="I52" s="162"/>
    </row>
    <row r="53" spans="1:9" ht="15.75" hidden="1">
      <c r="A53" s="43">
        <v>2221</v>
      </c>
      <c r="B53" s="44" t="s">
        <v>757</v>
      </c>
      <c r="C53" s="49">
        <v>2</v>
      </c>
      <c r="D53" s="163">
        <v>1</v>
      </c>
      <c r="E53" s="150" t="s">
        <v>139</v>
      </c>
      <c r="F53" s="168" t="s">
        <v>140</v>
      </c>
      <c r="G53" s="164"/>
      <c r="H53" s="145"/>
      <c r="I53" s="158"/>
    </row>
    <row r="54" spans="1:9" ht="15.75" hidden="1">
      <c r="A54" s="43">
        <v>2230</v>
      </c>
      <c r="B54" s="140" t="s">
        <v>757</v>
      </c>
      <c r="C54" s="49">
        <v>3</v>
      </c>
      <c r="D54" s="163">
        <v>0</v>
      </c>
      <c r="E54" s="156" t="s">
        <v>141</v>
      </c>
      <c r="F54" s="172" t="s">
        <v>142</v>
      </c>
      <c r="G54" s="164"/>
      <c r="H54" s="145"/>
      <c r="I54" s="158"/>
    </row>
    <row r="55" spans="1:9" s="159" customFormat="1" ht="10.5" customHeight="1" hidden="1">
      <c r="A55" s="43"/>
      <c r="B55" s="140"/>
      <c r="C55" s="154"/>
      <c r="D55" s="155"/>
      <c r="E55" s="150" t="s">
        <v>670</v>
      </c>
      <c r="F55" s="157"/>
      <c r="G55" s="160"/>
      <c r="H55" s="161"/>
      <c r="I55" s="162"/>
    </row>
    <row r="56" spans="1:9" ht="15.75" hidden="1">
      <c r="A56" s="43">
        <v>2231</v>
      </c>
      <c r="B56" s="44" t="s">
        <v>757</v>
      </c>
      <c r="C56" s="49">
        <v>3</v>
      </c>
      <c r="D56" s="163">
        <v>1</v>
      </c>
      <c r="E56" s="150" t="s">
        <v>143</v>
      </c>
      <c r="F56" s="168" t="s">
        <v>144</v>
      </c>
      <c r="G56" s="164"/>
      <c r="H56" s="145"/>
      <c r="I56" s="158"/>
    </row>
    <row r="57" spans="1:9" ht="23.25" customHeight="1" hidden="1">
      <c r="A57" s="43">
        <v>2240</v>
      </c>
      <c r="B57" s="140" t="s">
        <v>757</v>
      </c>
      <c r="C57" s="154">
        <v>4</v>
      </c>
      <c r="D57" s="155">
        <v>0</v>
      </c>
      <c r="E57" s="156" t="s">
        <v>145</v>
      </c>
      <c r="F57" s="157" t="s">
        <v>146</v>
      </c>
      <c r="G57" s="164"/>
      <c r="H57" s="145"/>
      <c r="I57" s="158"/>
    </row>
    <row r="58" spans="1:9" s="159" customFormat="1" ht="10.5" customHeight="1" hidden="1">
      <c r="A58" s="43"/>
      <c r="B58" s="140"/>
      <c r="C58" s="154"/>
      <c r="D58" s="155"/>
      <c r="E58" s="150" t="s">
        <v>670</v>
      </c>
      <c r="F58" s="157"/>
      <c r="G58" s="160"/>
      <c r="H58" s="161"/>
      <c r="I58" s="162"/>
    </row>
    <row r="59" spans="1:9" ht="24" hidden="1">
      <c r="A59" s="43">
        <v>2241</v>
      </c>
      <c r="B59" s="44" t="s">
        <v>757</v>
      </c>
      <c r="C59" s="49">
        <v>4</v>
      </c>
      <c r="D59" s="163">
        <v>1</v>
      </c>
      <c r="E59" s="150" t="s">
        <v>145</v>
      </c>
      <c r="F59" s="168" t="s">
        <v>146</v>
      </c>
      <c r="G59" s="164"/>
      <c r="H59" s="145"/>
      <c r="I59" s="158"/>
    </row>
    <row r="60" spans="1:9" s="159" customFormat="1" ht="10.5" customHeight="1" hidden="1">
      <c r="A60" s="43"/>
      <c r="B60" s="140"/>
      <c r="C60" s="154"/>
      <c r="D60" s="155"/>
      <c r="E60" s="150" t="s">
        <v>670</v>
      </c>
      <c r="F60" s="157"/>
      <c r="G60" s="160"/>
      <c r="H60" s="161"/>
      <c r="I60" s="162"/>
    </row>
    <row r="61" spans="1:9" ht="15.75" hidden="1">
      <c r="A61" s="43">
        <v>2250</v>
      </c>
      <c r="B61" s="140" t="s">
        <v>757</v>
      </c>
      <c r="C61" s="154">
        <v>5</v>
      </c>
      <c r="D61" s="155">
        <v>0</v>
      </c>
      <c r="E61" s="156" t="s">
        <v>147</v>
      </c>
      <c r="F61" s="157" t="s">
        <v>148</v>
      </c>
      <c r="G61" s="164"/>
      <c r="H61" s="145"/>
      <c r="I61" s="158"/>
    </row>
    <row r="62" spans="1:9" s="159" customFormat="1" ht="10.5" customHeight="1" hidden="1">
      <c r="A62" s="43"/>
      <c r="B62" s="140"/>
      <c r="C62" s="154"/>
      <c r="D62" s="155"/>
      <c r="E62" s="150" t="s">
        <v>670</v>
      </c>
      <c r="F62" s="157"/>
      <c r="G62" s="160"/>
      <c r="H62" s="161"/>
      <c r="I62" s="162"/>
    </row>
    <row r="63" spans="1:9" ht="15.75" hidden="1">
      <c r="A63" s="43">
        <v>2251</v>
      </c>
      <c r="B63" s="44" t="s">
        <v>757</v>
      </c>
      <c r="C63" s="49">
        <v>5</v>
      </c>
      <c r="D63" s="163">
        <v>1</v>
      </c>
      <c r="E63" s="150" t="s">
        <v>147</v>
      </c>
      <c r="F63" s="168" t="s">
        <v>149</v>
      </c>
      <c r="G63" s="164"/>
      <c r="H63" s="145"/>
      <c r="I63" s="158"/>
    </row>
    <row r="64" spans="1:9" s="147" customFormat="1" ht="58.5" customHeight="1" hidden="1">
      <c r="A64" s="170">
        <v>2300</v>
      </c>
      <c r="B64" s="173" t="s">
        <v>758</v>
      </c>
      <c r="C64" s="154">
        <v>0</v>
      </c>
      <c r="D64" s="155">
        <v>0</v>
      </c>
      <c r="E64" s="174" t="s">
        <v>845</v>
      </c>
      <c r="F64" s="171" t="s">
        <v>150</v>
      </c>
      <c r="G64" s="164"/>
      <c r="H64" s="145"/>
      <c r="I64" s="158"/>
    </row>
    <row r="65" spans="1:9" ht="11.25" customHeight="1" hidden="1">
      <c r="A65" s="149"/>
      <c r="B65" s="140"/>
      <c r="C65" s="141"/>
      <c r="D65" s="142"/>
      <c r="E65" s="150" t="s">
        <v>669</v>
      </c>
      <c r="F65" s="151"/>
      <c r="G65" s="152"/>
      <c r="H65" s="153"/>
      <c r="I65" s="146"/>
    </row>
    <row r="66" spans="1:9" ht="15.75" hidden="1">
      <c r="A66" s="43">
        <v>2310</v>
      </c>
      <c r="B66" s="173" t="s">
        <v>758</v>
      </c>
      <c r="C66" s="154">
        <v>1</v>
      </c>
      <c r="D66" s="155">
        <v>0</v>
      </c>
      <c r="E66" s="156" t="s">
        <v>606</v>
      </c>
      <c r="F66" s="157" t="s">
        <v>152</v>
      </c>
      <c r="G66" s="164"/>
      <c r="H66" s="145"/>
      <c r="I66" s="158"/>
    </row>
    <row r="67" spans="1:9" s="159" customFormat="1" ht="10.5" customHeight="1" hidden="1">
      <c r="A67" s="43"/>
      <c r="B67" s="140"/>
      <c r="C67" s="154"/>
      <c r="D67" s="155"/>
      <c r="E67" s="150" t="s">
        <v>670</v>
      </c>
      <c r="F67" s="157"/>
      <c r="G67" s="160"/>
      <c r="H67" s="161"/>
      <c r="I67" s="162"/>
    </row>
    <row r="68" spans="1:9" ht="15.75" hidden="1">
      <c r="A68" s="43">
        <v>2311</v>
      </c>
      <c r="B68" s="175" t="s">
        <v>758</v>
      </c>
      <c r="C68" s="49">
        <v>1</v>
      </c>
      <c r="D68" s="163">
        <v>1</v>
      </c>
      <c r="E68" s="150" t="s">
        <v>151</v>
      </c>
      <c r="F68" s="168" t="s">
        <v>153</v>
      </c>
      <c r="G68" s="164"/>
      <c r="H68" s="145"/>
      <c r="I68" s="158"/>
    </row>
    <row r="69" spans="1:9" ht="15.75" hidden="1">
      <c r="A69" s="43">
        <v>2312</v>
      </c>
      <c r="B69" s="175" t="s">
        <v>758</v>
      </c>
      <c r="C69" s="49">
        <v>1</v>
      </c>
      <c r="D69" s="163">
        <v>2</v>
      </c>
      <c r="E69" s="150" t="s">
        <v>607</v>
      </c>
      <c r="F69" s="168"/>
      <c r="G69" s="164"/>
      <c r="H69" s="145"/>
      <c r="I69" s="158"/>
    </row>
    <row r="70" spans="1:9" ht="15.75" hidden="1">
      <c r="A70" s="43">
        <v>2313</v>
      </c>
      <c r="B70" s="175" t="s">
        <v>758</v>
      </c>
      <c r="C70" s="49">
        <v>1</v>
      </c>
      <c r="D70" s="163">
        <v>3</v>
      </c>
      <c r="E70" s="150" t="s">
        <v>608</v>
      </c>
      <c r="F70" s="168"/>
      <c r="G70" s="164"/>
      <c r="H70" s="145"/>
      <c r="I70" s="158"/>
    </row>
    <row r="71" spans="1:9" ht="15.75" hidden="1">
      <c r="A71" s="43">
        <v>2320</v>
      </c>
      <c r="B71" s="173" t="s">
        <v>758</v>
      </c>
      <c r="C71" s="154">
        <v>2</v>
      </c>
      <c r="D71" s="155">
        <v>0</v>
      </c>
      <c r="E71" s="156" t="s">
        <v>609</v>
      </c>
      <c r="F71" s="157" t="s">
        <v>154</v>
      </c>
      <c r="G71" s="164"/>
      <c r="H71" s="145"/>
      <c r="I71" s="158"/>
    </row>
    <row r="72" spans="1:9" s="159" customFormat="1" ht="10.5" customHeight="1" hidden="1">
      <c r="A72" s="43"/>
      <c r="B72" s="140"/>
      <c r="C72" s="154"/>
      <c r="D72" s="155"/>
      <c r="E72" s="150" t="s">
        <v>670</v>
      </c>
      <c r="F72" s="157"/>
      <c r="G72" s="160"/>
      <c r="H72" s="161"/>
      <c r="I72" s="162"/>
    </row>
    <row r="73" spans="1:9" ht="15.75" hidden="1">
      <c r="A73" s="43">
        <v>2321</v>
      </c>
      <c r="B73" s="175" t="s">
        <v>758</v>
      </c>
      <c r="C73" s="49">
        <v>2</v>
      </c>
      <c r="D73" s="163">
        <v>1</v>
      </c>
      <c r="E73" s="150" t="s">
        <v>610</v>
      </c>
      <c r="F73" s="168" t="s">
        <v>155</v>
      </c>
      <c r="G73" s="164"/>
      <c r="H73" s="145"/>
      <c r="I73" s="158"/>
    </row>
    <row r="74" spans="1:9" ht="24" hidden="1">
      <c r="A74" s="43">
        <v>2330</v>
      </c>
      <c r="B74" s="173" t="s">
        <v>758</v>
      </c>
      <c r="C74" s="154">
        <v>3</v>
      </c>
      <c r="D74" s="155">
        <v>0</v>
      </c>
      <c r="E74" s="156" t="s">
        <v>611</v>
      </c>
      <c r="F74" s="157" t="s">
        <v>156</v>
      </c>
      <c r="G74" s="164"/>
      <c r="H74" s="145"/>
      <c r="I74" s="158"/>
    </row>
    <row r="75" spans="1:9" s="159" customFormat="1" ht="10.5" customHeight="1" hidden="1">
      <c r="A75" s="43"/>
      <c r="B75" s="140"/>
      <c r="C75" s="154"/>
      <c r="D75" s="155"/>
      <c r="E75" s="150" t="s">
        <v>670</v>
      </c>
      <c r="F75" s="157"/>
      <c r="G75" s="160"/>
      <c r="H75" s="161"/>
      <c r="I75" s="162"/>
    </row>
    <row r="76" spans="1:9" ht="15.75" hidden="1">
      <c r="A76" s="43">
        <v>2331</v>
      </c>
      <c r="B76" s="175" t="s">
        <v>758</v>
      </c>
      <c r="C76" s="49">
        <v>3</v>
      </c>
      <c r="D76" s="163">
        <v>1</v>
      </c>
      <c r="E76" s="150" t="s">
        <v>157</v>
      </c>
      <c r="F76" s="168" t="s">
        <v>158</v>
      </c>
      <c r="G76" s="164"/>
      <c r="H76" s="145"/>
      <c r="I76" s="158"/>
    </row>
    <row r="77" spans="1:9" ht="15.75" hidden="1">
      <c r="A77" s="43">
        <v>2332</v>
      </c>
      <c r="B77" s="175" t="s">
        <v>758</v>
      </c>
      <c r="C77" s="49">
        <v>3</v>
      </c>
      <c r="D77" s="163">
        <v>2</v>
      </c>
      <c r="E77" s="150" t="s">
        <v>612</v>
      </c>
      <c r="F77" s="168"/>
      <c r="G77" s="164"/>
      <c r="H77" s="145"/>
      <c r="I77" s="158"/>
    </row>
    <row r="78" spans="1:9" ht="15.75" hidden="1">
      <c r="A78" s="43">
        <v>2340</v>
      </c>
      <c r="B78" s="173" t="s">
        <v>758</v>
      </c>
      <c r="C78" s="154">
        <v>4</v>
      </c>
      <c r="D78" s="155">
        <v>0</v>
      </c>
      <c r="E78" s="156" t="s">
        <v>613</v>
      </c>
      <c r="F78" s="168"/>
      <c r="G78" s="164"/>
      <c r="H78" s="145"/>
      <c r="I78" s="158"/>
    </row>
    <row r="79" spans="1:9" s="159" customFormat="1" ht="10.5" customHeight="1" hidden="1">
      <c r="A79" s="43"/>
      <c r="B79" s="140"/>
      <c r="C79" s="154"/>
      <c r="D79" s="155"/>
      <c r="E79" s="150" t="s">
        <v>670</v>
      </c>
      <c r="F79" s="157"/>
      <c r="G79" s="160"/>
      <c r="H79" s="161"/>
      <c r="I79" s="162"/>
    </row>
    <row r="80" spans="1:9" ht="15.75" hidden="1">
      <c r="A80" s="43">
        <v>2341</v>
      </c>
      <c r="B80" s="175" t="s">
        <v>758</v>
      </c>
      <c r="C80" s="49">
        <v>4</v>
      </c>
      <c r="D80" s="163">
        <v>1</v>
      </c>
      <c r="E80" s="150" t="s">
        <v>613</v>
      </c>
      <c r="F80" s="168"/>
      <c r="G80" s="164"/>
      <c r="H80" s="145"/>
      <c r="I80" s="158"/>
    </row>
    <row r="81" spans="1:9" ht="15.75" hidden="1">
      <c r="A81" s="43">
        <v>2350</v>
      </c>
      <c r="B81" s="173" t="s">
        <v>758</v>
      </c>
      <c r="C81" s="154">
        <v>5</v>
      </c>
      <c r="D81" s="155">
        <v>0</v>
      </c>
      <c r="E81" s="156" t="s">
        <v>159</v>
      </c>
      <c r="F81" s="157" t="s">
        <v>160</v>
      </c>
      <c r="G81" s="164"/>
      <c r="H81" s="145"/>
      <c r="I81" s="158"/>
    </row>
    <row r="82" spans="1:9" s="159" customFormat="1" ht="10.5" customHeight="1" hidden="1">
      <c r="A82" s="43"/>
      <c r="B82" s="140"/>
      <c r="C82" s="154"/>
      <c r="D82" s="155"/>
      <c r="E82" s="150" t="s">
        <v>670</v>
      </c>
      <c r="F82" s="157"/>
      <c r="G82" s="160"/>
      <c r="H82" s="161"/>
      <c r="I82" s="162"/>
    </row>
    <row r="83" spans="1:9" ht="15.75" hidden="1">
      <c r="A83" s="43">
        <v>2351</v>
      </c>
      <c r="B83" s="175" t="s">
        <v>758</v>
      </c>
      <c r="C83" s="49">
        <v>5</v>
      </c>
      <c r="D83" s="163">
        <v>1</v>
      </c>
      <c r="E83" s="150" t="s">
        <v>161</v>
      </c>
      <c r="F83" s="168" t="s">
        <v>160</v>
      </c>
      <c r="G83" s="164"/>
      <c r="H83" s="145"/>
      <c r="I83" s="158"/>
    </row>
    <row r="84" spans="1:9" ht="36" hidden="1">
      <c r="A84" s="43">
        <v>2360</v>
      </c>
      <c r="B84" s="173" t="s">
        <v>758</v>
      </c>
      <c r="C84" s="154">
        <v>6</v>
      </c>
      <c r="D84" s="155">
        <v>0</v>
      </c>
      <c r="E84" s="156" t="s">
        <v>681</v>
      </c>
      <c r="F84" s="157" t="s">
        <v>162</v>
      </c>
      <c r="G84" s="164"/>
      <c r="H84" s="145"/>
      <c r="I84" s="158"/>
    </row>
    <row r="85" spans="1:9" s="159" customFormat="1" ht="10.5" customHeight="1" hidden="1">
      <c r="A85" s="43"/>
      <c r="B85" s="140"/>
      <c r="C85" s="154"/>
      <c r="D85" s="155"/>
      <c r="E85" s="150" t="s">
        <v>670</v>
      </c>
      <c r="F85" s="157"/>
      <c r="G85" s="160"/>
      <c r="H85" s="161"/>
      <c r="I85" s="162"/>
    </row>
    <row r="86" spans="1:9" ht="24" hidden="1">
      <c r="A86" s="43">
        <v>2361</v>
      </c>
      <c r="B86" s="175" t="s">
        <v>758</v>
      </c>
      <c r="C86" s="49">
        <v>6</v>
      </c>
      <c r="D86" s="163">
        <v>1</v>
      </c>
      <c r="E86" s="150" t="s">
        <v>681</v>
      </c>
      <c r="F86" s="168" t="s">
        <v>163</v>
      </c>
      <c r="G86" s="164"/>
      <c r="H86" s="145"/>
      <c r="I86" s="158"/>
    </row>
    <row r="87" spans="1:9" ht="28.5" hidden="1">
      <c r="A87" s="43">
        <v>2370</v>
      </c>
      <c r="B87" s="173" t="s">
        <v>758</v>
      </c>
      <c r="C87" s="154">
        <v>7</v>
      </c>
      <c r="D87" s="155">
        <v>0</v>
      </c>
      <c r="E87" s="156" t="s">
        <v>682</v>
      </c>
      <c r="F87" s="157" t="s">
        <v>164</v>
      </c>
      <c r="G87" s="164"/>
      <c r="H87" s="145"/>
      <c r="I87" s="158"/>
    </row>
    <row r="88" spans="1:9" s="159" customFormat="1" ht="10.5" customHeight="1" hidden="1">
      <c r="A88" s="43"/>
      <c r="B88" s="140"/>
      <c r="C88" s="154"/>
      <c r="D88" s="155"/>
      <c r="E88" s="150" t="s">
        <v>670</v>
      </c>
      <c r="F88" s="157"/>
      <c r="G88" s="160"/>
      <c r="H88" s="161"/>
      <c r="I88" s="162"/>
    </row>
    <row r="89" spans="1:9" ht="24" hidden="1">
      <c r="A89" s="43">
        <v>2371</v>
      </c>
      <c r="B89" s="175" t="s">
        <v>758</v>
      </c>
      <c r="C89" s="49">
        <v>7</v>
      </c>
      <c r="D89" s="163">
        <v>1</v>
      </c>
      <c r="E89" s="150" t="s">
        <v>683</v>
      </c>
      <c r="F89" s="168" t="s">
        <v>165</v>
      </c>
      <c r="G89" s="164"/>
      <c r="H89" s="145"/>
      <c r="I89" s="158"/>
    </row>
    <row r="90" spans="1:9" s="147" customFormat="1" ht="40.5" customHeight="1">
      <c r="A90" s="170">
        <v>2400</v>
      </c>
      <c r="B90" s="173" t="s">
        <v>761</v>
      </c>
      <c r="C90" s="154">
        <v>0</v>
      </c>
      <c r="D90" s="155">
        <v>0</v>
      </c>
      <c r="E90" s="174" t="s">
        <v>846</v>
      </c>
      <c r="F90" s="171" t="s">
        <v>166</v>
      </c>
      <c r="G90" s="176">
        <f>H90+I90</f>
        <v>60000</v>
      </c>
      <c r="H90" s="177">
        <f>H117+H92</f>
        <v>0</v>
      </c>
      <c r="I90" s="158">
        <f>I115+I140</f>
        <v>60000</v>
      </c>
    </row>
    <row r="91" spans="1:9" ht="11.25" customHeight="1" hidden="1">
      <c r="A91" s="149"/>
      <c r="B91" s="140"/>
      <c r="C91" s="141"/>
      <c r="D91" s="142"/>
      <c r="E91" s="150" t="s">
        <v>669</v>
      </c>
      <c r="F91" s="151"/>
      <c r="G91" s="152"/>
      <c r="H91" s="153"/>
      <c r="I91" s="146"/>
    </row>
    <row r="92" spans="1:9" ht="24.75" customHeight="1" hidden="1">
      <c r="A92" s="43">
        <v>2410</v>
      </c>
      <c r="B92" s="173" t="s">
        <v>761</v>
      </c>
      <c r="C92" s="154">
        <v>1</v>
      </c>
      <c r="D92" s="155">
        <v>0</v>
      </c>
      <c r="E92" s="156" t="s">
        <v>167</v>
      </c>
      <c r="F92" s="157" t="s">
        <v>169</v>
      </c>
      <c r="G92" s="164">
        <f>H92</f>
        <v>0</v>
      </c>
      <c r="H92" s="145">
        <f>H94</f>
        <v>0</v>
      </c>
      <c r="I92" s="158"/>
    </row>
    <row r="93" spans="1:9" s="159" customFormat="1" ht="14.25" customHeight="1" hidden="1">
      <c r="A93" s="43"/>
      <c r="B93" s="140"/>
      <c r="C93" s="154"/>
      <c r="D93" s="155"/>
      <c r="E93" s="150" t="s">
        <v>670</v>
      </c>
      <c r="F93" s="157"/>
      <c r="G93" s="160"/>
      <c r="H93" s="161"/>
      <c r="I93" s="162"/>
    </row>
    <row r="94" spans="1:9" ht="27.75" customHeight="1" hidden="1">
      <c r="A94" s="43">
        <v>2411</v>
      </c>
      <c r="B94" s="175" t="s">
        <v>761</v>
      </c>
      <c r="C94" s="49">
        <v>1</v>
      </c>
      <c r="D94" s="163">
        <v>1</v>
      </c>
      <c r="E94" s="150" t="s">
        <v>170</v>
      </c>
      <c r="F94" s="47" t="s">
        <v>171</v>
      </c>
      <c r="G94" s="164">
        <f>H94</f>
        <v>0</v>
      </c>
      <c r="H94" s="145"/>
      <c r="I94" s="158"/>
    </row>
    <row r="95" spans="1:9" ht="3" customHeight="1" hidden="1">
      <c r="A95" s="43">
        <v>2412</v>
      </c>
      <c r="B95" s="175" t="s">
        <v>761</v>
      </c>
      <c r="C95" s="49">
        <v>1</v>
      </c>
      <c r="D95" s="163">
        <v>2</v>
      </c>
      <c r="E95" s="150" t="s">
        <v>172</v>
      </c>
      <c r="F95" s="168" t="s">
        <v>173</v>
      </c>
      <c r="G95" s="164"/>
      <c r="H95" s="145"/>
      <c r="I95" s="158"/>
    </row>
    <row r="96" spans="1:9" ht="3" customHeight="1" hidden="1">
      <c r="A96" s="43">
        <v>2420</v>
      </c>
      <c r="B96" s="173" t="s">
        <v>761</v>
      </c>
      <c r="C96" s="154">
        <v>2</v>
      </c>
      <c r="D96" s="155">
        <v>0</v>
      </c>
      <c r="E96" s="156" t="s">
        <v>174</v>
      </c>
      <c r="F96" s="157" t="s">
        <v>175</v>
      </c>
      <c r="G96" s="164"/>
      <c r="H96" s="145"/>
      <c r="I96" s="158"/>
    </row>
    <row r="97" spans="1:9" s="159" customFormat="1" ht="3" customHeight="1" hidden="1">
      <c r="A97" s="43"/>
      <c r="B97" s="140"/>
      <c r="C97" s="154"/>
      <c r="D97" s="155"/>
      <c r="E97" s="150" t="s">
        <v>670</v>
      </c>
      <c r="F97" s="157"/>
      <c r="G97" s="160"/>
      <c r="H97" s="161"/>
      <c r="I97" s="162"/>
    </row>
    <row r="98" spans="1:9" ht="3" customHeight="1" hidden="1">
      <c r="A98" s="43">
        <v>2421</v>
      </c>
      <c r="B98" s="175" t="s">
        <v>761</v>
      </c>
      <c r="C98" s="49">
        <v>2</v>
      </c>
      <c r="D98" s="163">
        <v>1</v>
      </c>
      <c r="E98" s="150" t="s">
        <v>176</v>
      </c>
      <c r="F98" s="168" t="s">
        <v>177</v>
      </c>
      <c r="G98" s="164"/>
      <c r="H98" s="145"/>
      <c r="I98" s="158"/>
    </row>
    <row r="99" spans="1:9" ht="3" customHeight="1" hidden="1">
      <c r="A99" s="43">
        <v>2422</v>
      </c>
      <c r="B99" s="175" t="s">
        <v>761</v>
      </c>
      <c r="C99" s="49">
        <v>2</v>
      </c>
      <c r="D99" s="163">
        <v>2</v>
      </c>
      <c r="E99" s="150" t="s">
        <v>178</v>
      </c>
      <c r="F99" s="168" t="s">
        <v>179</v>
      </c>
      <c r="G99" s="164"/>
      <c r="H99" s="145"/>
      <c r="I99" s="158"/>
    </row>
    <row r="100" spans="1:9" ht="3" customHeight="1" hidden="1">
      <c r="A100" s="43">
        <v>2423</v>
      </c>
      <c r="B100" s="175" t="s">
        <v>761</v>
      </c>
      <c r="C100" s="49">
        <v>2</v>
      </c>
      <c r="D100" s="163">
        <v>3</v>
      </c>
      <c r="E100" s="150" t="s">
        <v>180</v>
      </c>
      <c r="F100" s="168" t="s">
        <v>181</v>
      </c>
      <c r="G100" s="164"/>
      <c r="H100" s="145"/>
      <c r="I100" s="158"/>
    </row>
    <row r="101" spans="1:9" ht="3" customHeight="1" hidden="1">
      <c r="A101" s="43">
        <v>2424</v>
      </c>
      <c r="B101" s="175" t="s">
        <v>761</v>
      </c>
      <c r="C101" s="49">
        <v>2</v>
      </c>
      <c r="D101" s="163">
        <v>4</v>
      </c>
      <c r="E101" s="150" t="s">
        <v>762</v>
      </c>
      <c r="F101" s="168"/>
      <c r="G101" s="164"/>
      <c r="H101" s="145"/>
      <c r="I101" s="158"/>
    </row>
    <row r="102" spans="1:9" ht="3" customHeight="1" hidden="1">
      <c r="A102" s="43">
        <v>2430</v>
      </c>
      <c r="B102" s="173" t="s">
        <v>761</v>
      </c>
      <c r="C102" s="154">
        <v>3</v>
      </c>
      <c r="D102" s="155">
        <v>0</v>
      </c>
      <c r="E102" s="156" t="s">
        <v>182</v>
      </c>
      <c r="F102" s="157" t="s">
        <v>183</v>
      </c>
      <c r="G102" s="164"/>
      <c r="H102" s="145"/>
      <c r="I102" s="158"/>
    </row>
    <row r="103" spans="1:9" s="159" customFormat="1" ht="3" customHeight="1" hidden="1">
      <c r="A103" s="43"/>
      <c r="B103" s="140"/>
      <c r="C103" s="154"/>
      <c r="D103" s="155"/>
      <c r="E103" s="150" t="s">
        <v>670</v>
      </c>
      <c r="F103" s="157"/>
      <c r="G103" s="160"/>
      <c r="H103" s="161"/>
      <c r="I103" s="162"/>
    </row>
    <row r="104" spans="1:9" ht="3" customHeight="1" hidden="1">
      <c r="A104" s="43">
        <v>2431</v>
      </c>
      <c r="B104" s="175" t="s">
        <v>761</v>
      </c>
      <c r="C104" s="49">
        <v>3</v>
      </c>
      <c r="D104" s="163">
        <v>1</v>
      </c>
      <c r="E104" s="150" t="s">
        <v>184</v>
      </c>
      <c r="F104" s="168" t="s">
        <v>185</v>
      </c>
      <c r="G104" s="164"/>
      <c r="H104" s="145"/>
      <c r="I104" s="158"/>
    </row>
    <row r="105" spans="1:9" ht="3" customHeight="1" hidden="1">
      <c r="A105" s="43">
        <v>2432</v>
      </c>
      <c r="B105" s="175" t="s">
        <v>761</v>
      </c>
      <c r="C105" s="49">
        <v>3</v>
      </c>
      <c r="D105" s="163">
        <v>2</v>
      </c>
      <c r="E105" s="150" t="s">
        <v>186</v>
      </c>
      <c r="F105" s="168" t="s">
        <v>187</v>
      </c>
      <c r="G105" s="164"/>
      <c r="H105" s="145"/>
      <c r="I105" s="158"/>
    </row>
    <row r="106" spans="1:9" ht="3" customHeight="1" hidden="1">
      <c r="A106" s="43">
        <v>2433</v>
      </c>
      <c r="B106" s="175" t="s">
        <v>761</v>
      </c>
      <c r="C106" s="49">
        <v>3</v>
      </c>
      <c r="D106" s="163">
        <v>3</v>
      </c>
      <c r="E106" s="150" t="s">
        <v>188</v>
      </c>
      <c r="F106" s="168" t="s">
        <v>189</v>
      </c>
      <c r="G106" s="164"/>
      <c r="H106" s="145"/>
      <c r="I106" s="158"/>
    </row>
    <row r="107" spans="1:9" ht="3" customHeight="1" hidden="1">
      <c r="A107" s="43">
        <v>2434</v>
      </c>
      <c r="B107" s="175" t="s">
        <v>761</v>
      </c>
      <c r="C107" s="49">
        <v>3</v>
      </c>
      <c r="D107" s="163">
        <v>4</v>
      </c>
      <c r="E107" s="150" t="s">
        <v>190</v>
      </c>
      <c r="F107" s="168" t="s">
        <v>191</v>
      </c>
      <c r="G107" s="164"/>
      <c r="H107" s="145"/>
      <c r="I107" s="158"/>
    </row>
    <row r="108" spans="1:9" ht="3" customHeight="1" hidden="1">
      <c r="A108" s="43">
        <v>2435</v>
      </c>
      <c r="B108" s="175" t="s">
        <v>761</v>
      </c>
      <c r="C108" s="49">
        <v>3</v>
      </c>
      <c r="D108" s="163">
        <v>5</v>
      </c>
      <c r="E108" s="150" t="s">
        <v>192</v>
      </c>
      <c r="F108" s="168" t="s">
        <v>193</v>
      </c>
      <c r="G108" s="164"/>
      <c r="H108" s="145"/>
      <c r="I108" s="158"/>
    </row>
    <row r="109" spans="1:9" ht="3" customHeight="1" hidden="1">
      <c r="A109" s="43">
        <v>2436</v>
      </c>
      <c r="B109" s="175" t="s">
        <v>761</v>
      </c>
      <c r="C109" s="49">
        <v>3</v>
      </c>
      <c r="D109" s="163">
        <v>6</v>
      </c>
      <c r="E109" s="150" t="s">
        <v>194</v>
      </c>
      <c r="F109" s="168" t="s">
        <v>195</v>
      </c>
      <c r="G109" s="164"/>
      <c r="H109" s="145"/>
      <c r="I109" s="158"/>
    </row>
    <row r="110" spans="1:9" ht="24" hidden="1">
      <c r="A110" s="43">
        <v>2440</v>
      </c>
      <c r="B110" s="173" t="s">
        <v>761</v>
      </c>
      <c r="C110" s="154">
        <v>4</v>
      </c>
      <c r="D110" s="155">
        <v>0</v>
      </c>
      <c r="E110" s="156" t="s">
        <v>196</v>
      </c>
      <c r="F110" s="157" t="s">
        <v>197</v>
      </c>
      <c r="G110" s="164"/>
      <c r="H110" s="145"/>
      <c r="I110" s="158"/>
    </row>
    <row r="111" spans="1:9" s="159" customFormat="1" ht="15" customHeight="1" hidden="1">
      <c r="A111" s="43"/>
      <c r="B111" s="140"/>
      <c r="C111" s="154"/>
      <c r="D111" s="155"/>
      <c r="E111" s="150" t="s">
        <v>670</v>
      </c>
      <c r="F111" s="157"/>
      <c r="G111" s="160"/>
      <c r="H111" s="161"/>
      <c r="I111" s="162"/>
    </row>
    <row r="112" spans="1:9" ht="28.5" hidden="1">
      <c r="A112" s="43">
        <v>2441</v>
      </c>
      <c r="B112" s="175" t="s">
        <v>761</v>
      </c>
      <c r="C112" s="49">
        <v>4</v>
      </c>
      <c r="D112" s="163">
        <v>1</v>
      </c>
      <c r="E112" s="150" t="s">
        <v>198</v>
      </c>
      <c r="F112" s="168" t="s">
        <v>199</v>
      </c>
      <c r="G112" s="164"/>
      <c r="H112" s="145"/>
      <c r="I112" s="158"/>
    </row>
    <row r="113" spans="1:9" ht="15.75" hidden="1">
      <c r="A113" s="43">
        <v>2442</v>
      </c>
      <c r="B113" s="175" t="s">
        <v>761</v>
      </c>
      <c r="C113" s="49">
        <v>4</v>
      </c>
      <c r="D113" s="163">
        <v>2</v>
      </c>
      <c r="E113" s="150" t="s">
        <v>200</v>
      </c>
      <c r="F113" s="168" t="s">
        <v>317</v>
      </c>
      <c r="G113" s="164"/>
      <c r="H113" s="145"/>
      <c r="I113" s="158"/>
    </row>
    <row r="114" spans="1:9" ht="15.75" hidden="1">
      <c r="A114" s="43">
        <v>2443</v>
      </c>
      <c r="B114" s="175" t="s">
        <v>761</v>
      </c>
      <c r="C114" s="49">
        <v>4</v>
      </c>
      <c r="D114" s="163">
        <v>3</v>
      </c>
      <c r="E114" s="150" t="s">
        <v>318</v>
      </c>
      <c r="F114" s="168" t="s">
        <v>319</v>
      </c>
      <c r="G114" s="164"/>
      <c r="H114" s="145"/>
      <c r="I114" s="158"/>
    </row>
    <row r="115" spans="1:9" ht="15.75">
      <c r="A115" s="43">
        <v>2450</v>
      </c>
      <c r="B115" s="173" t="s">
        <v>761</v>
      </c>
      <c r="C115" s="154">
        <v>5</v>
      </c>
      <c r="D115" s="155">
        <v>0</v>
      </c>
      <c r="E115" s="156" t="s">
        <v>320</v>
      </c>
      <c r="F115" s="172" t="s">
        <v>321</v>
      </c>
      <c r="G115" s="164">
        <f>I115+H115</f>
        <v>60000</v>
      </c>
      <c r="H115" s="145">
        <f>H117</f>
        <v>0</v>
      </c>
      <c r="I115" s="158">
        <f>I117</f>
        <v>60000</v>
      </c>
    </row>
    <row r="116" spans="1:9" s="159" customFormat="1" ht="15" customHeight="1">
      <c r="A116" s="43"/>
      <c r="B116" s="140"/>
      <c r="C116" s="154"/>
      <c r="D116" s="155"/>
      <c r="E116" s="150" t="s">
        <v>670</v>
      </c>
      <c r="F116" s="157"/>
      <c r="G116" s="160"/>
      <c r="H116" s="161"/>
      <c r="I116" s="162"/>
    </row>
    <row r="117" spans="1:9" ht="15.75">
      <c r="A117" s="43">
        <v>2451</v>
      </c>
      <c r="B117" s="175" t="s">
        <v>761</v>
      </c>
      <c r="C117" s="49">
        <v>5</v>
      </c>
      <c r="D117" s="163">
        <v>1</v>
      </c>
      <c r="E117" s="150" t="s">
        <v>322</v>
      </c>
      <c r="F117" s="168" t="s">
        <v>323</v>
      </c>
      <c r="G117" s="164">
        <f>H117+I117</f>
        <v>60000</v>
      </c>
      <c r="H117" s="145"/>
      <c r="I117" s="158">
        <v>60000</v>
      </c>
    </row>
    <row r="118" spans="1:9" ht="15" customHeight="1" hidden="1">
      <c r="A118" s="43">
        <v>2452</v>
      </c>
      <c r="B118" s="175" t="s">
        <v>761</v>
      </c>
      <c r="C118" s="49">
        <v>5</v>
      </c>
      <c r="D118" s="163">
        <v>2</v>
      </c>
      <c r="E118" s="150" t="s">
        <v>324</v>
      </c>
      <c r="F118" s="168" t="s">
        <v>325</v>
      </c>
      <c r="G118" s="164"/>
      <c r="H118" s="145"/>
      <c r="I118" s="158"/>
    </row>
    <row r="119" spans="1:9" ht="15" customHeight="1" hidden="1">
      <c r="A119" s="43">
        <v>2453</v>
      </c>
      <c r="B119" s="175" t="s">
        <v>761</v>
      </c>
      <c r="C119" s="49">
        <v>5</v>
      </c>
      <c r="D119" s="163">
        <v>3</v>
      </c>
      <c r="E119" s="150" t="s">
        <v>326</v>
      </c>
      <c r="F119" s="168" t="s">
        <v>327</v>
      </c>
      <c r="G119" s="164"/>
      <c r="H119" s="145"/>
      <c r="I119" s="158"/>
    </row>
    <row r="120" spans="1:9" ht="15" customHeight="1" hidden="1">
      <c r="A120" s="43">
        <v>2454</v>
      </c>
      <c r="B120" s="175" t="s">
        <v>761</v>
      </c>
      <c r="C120" s="49">
        <v>5</v>
      </c>
      <c r="D120" s="163">
        <v>4</v>
      </c>
      <c r="E120" s="150" t="s">
        <v>328</v>
      </c>
      <c r="F120" s="168" t="s">
        <v>329</v>
      </c>
      <c r="G120" s="164"/>
      <c r="H120" s="145"/>
      <c r="I120" s="158"/>
    </row>
    <row r="121" spans="1:9" ht="15" customHeight="1" hidden="1">
      <c r="A121" s="43">
        <v>2455</v>
      </c>
      <c r="B121" s="175" t="s">
        <v>761</v>
      </c>
      <c r="C121" s="49">
        <v>5</v>
      </c>
      <c r="D121" s="163">
        <v>5</v>
      </c>
      <c r="E121" s="150" t="s">
        <v>330</v>
      </c>
      <c r="F121" s="168" t="s">
        <v>331</v>
      </c>
      <c r="G121" s="164"/>
      <c r="H121" s="145"/>
      <c r="I121" s="158"/>
    </row>
    <row r="122" spans="1:9" ht="15" customHeight="1" hidden="1">
      <c r="A122" s="43">
        <v>2460</v>
      </c>
      <c r="B122" s="173" t="s">
        <v>761</v>
      </c>
      <c r="C122" s="154">
        <v>6</v>
      </c>
      <c r="D122" s="155">
        <v>0</v>
      </c>
      <c r="E122" s="156" t="s">
        <v>332</v>
      </c>
      <c r="F122" s="157" t="s">
        <v>333</v>
      </c>
      <c r="G122" s="164"/>
      <c r="H122" s="145"/>
      <c r="I122" s="158"/>
    </row>
    <row r="123" spans="1:9" s="159" customFormat="1" ht="34.5" customHeight="1" hidden="1">
      <c r="A123" s="43"/>
      <c r="B123" s="140"/>
      <c r="C123" s="154"/>
      <c r="D123" s="155"/>
      <c r="E123" s="150" t="s">
        <v>670</v>
      </c>
      <c r="F123" s="157"/>
      <c r="G123" s="160"/>
      <c r="H123" s="161"/>
      <c r="I123" s="162"/>
    </row>
    <row r="124" spans="1:9" ht="15" customHeight="1" hidden="1">
      <c r="A124" s="43">
        <v>2461</v>
      </c>
      <c r="B124" s="175" t="s">
        <v>761</v>
      </c>
      <c r="C124" s="49">
        <v>6</v>
      </c>
      <c r="D124" s="163">
        <v>1</v>
      </c>
      <c r="E124" s="150" t="s">
        <v>334</v>
      </c>
      <c r="F124" s="168" t="s">
        <v>333</v>
      </c>
      <c r="G124" s="164"/>
      <c r="H124" s="145"/>
      <c r="I124" s="158"/>
    </row>
    <row r="125" spans="1:9" ht="15" customHeight="1" hidden="1">
      <c r="A125" s="43">
        <v>2470</v>
      </c>
      <c r="B125" s="173" t="s">
        <v>761</v>
      </c>
      <c r="C125" s="154">
        <v>7</v>
      </c>
      <c r="D125" s="155">
        <v>0</v>
      </c>
      <c r="E125" s="156" t="s">
        <v>335</v>
      </c>
      <c r="F125" s="172" t="s">
        <v>336</v>
      </c>
      <c r="G125" s="164"/>
      <c r="H125" s="145"/>
      <c r="I125" s="158"/>
    </row>
    <row r="126" spans="1:9" s="159" customFormat="1" ht="34.5" customHeight="1" hidden="1">
      <c r="A126" s="43"/>
      <c r="B126" s="140"/>
      <c r="C126" s="154"/>
      <c r="D126" s="155"/>
      <c r="E126" s="150" t="s">
        <v>670</v>
      </c>
      <c r="F126" s="157"/>
      <c r="G126" s="160"/>
      <c r="H126" s="161"/>
      <c r="I126" s="162"/>
    </row>
    <row r="127" spans="1:9" ht="24" customHeight="1" hidden="1">
      <c r="A127" s="43">
        <v>2471</v>
      </c>
      <c r="B127" s="175" t="s">
        <v>761</v>
      </c>
      <c r="C127" s="49">
        <v>7</v>
      </c>
      <c r="D127" s="163">
        <v>1</v>
      </c>
      <c r="E127" s="150" t="s">
        <v>337</v>
      </c>
      <c r="F127" s="168" t="s">
        <v>338</v>
      </c>
      <c r="G127" s="164"/>
      <c r="H127" s="145"/>
      <c r="I127" s="158"/>
    </row>
    <row r="128" spans="1:9" ht="15" customHeight="1" hidden="1">
      <c r="A128" s="43">
        <v>2472</v>
      </c>
      <c r="B128" s="175" t="s">
        <v>761</v>
      </c>
      <c r="C128" s="49">
        <v>7</v>
      </c>
      <c r="D128" s="163">
        <v>2</v>
      </c>
      <c r="E128" s="150" t="s">
        <v>339</v>
      </c>
      <c r="F128" s="178" t="s">
        <v>340</v>
      </c>
      <c r="G128" s="164"/>
      <c r="H128" s="145"/>
      <c r="I128" s="158"/>
    </row>
    <row r="129" spans="1:9" ht="15" customHeight="1" hidden="1">
      <c r="A129" s="43">
        <v>2473</v>
      </c>
      <c r="B129" s="175" t="s">
        <v>761</v>
      </c>
      <c r="C129" s="49">
        <v>7</v>
      </c>
      <c r="D129" s="163">
        <v>3</v>
      </c>
      <c r="E129" s="150" t="s">
        <v>341</v>
      </c>
      <c r="F129" s="168" t="s">
        <v>342</v>
      </c>
      <c r="G129" s="164"/>
      <c r="H129" s="145"/>
      <c r="I129" s="158"/>
    </row>
    <row r="130" spans="1:9" ht="15" customHeight="1" hidden="1">
      <c r="A130" s="43">
        <v>2474</v>
      </c>
      <c r="B130" s="175" t="s">
        <v>761</v>
      </c>
      <c r="C130" s="49">
        <v>7</v>
      </c>
      <c r="D130" s="163">
        <v>4</v>
      </c>
      <c r="E130" s="150" t="s">
        <v>343</v>
      </c>
      <c r="F130" s="47" t="s">
        <v>344</v>
      </c>
      <c r="G130" s="164"/>
      <c r="H130" s="145"/>
      <c r="I130" s="158"/>
    </row>
    <row r="131" spans="1:9" ht="34.5" customHeight="1" hidden="1">
      <c r="A131" s="43">
        <v>2480</v>
      </c>
      <c r="B131" s="173" t="s">
        <v>761</v>
      </c>
      <c r="C131" s="154">
        <v>8</v>
      </c>
      <c r="D131" s="155">
        <v>0</v>
      </c>
      <c r="E131" s="156" t="s">
        <v>345</v>
      </c>
      <c r="F131" s="157" t="s">
        <v>346</v>
      </c>
      <c r="G131" s="164"/>
      <c r="H131" s="145"/>
      <c r="I131" s="158"/>
    </row>
    <row r="132" spans="1:9" s="159" customFormat="1" ht="34.5" customHeight="1" hidden="1">
      <c r="A132" s="43"/>
      <c r="B132" s="140"/>
      <c r="C132" s="154"/>
      <c r="D132" s="155"/>
      <c r="E132" s="150" t="s">
        <v>670</v>
      </c>
      <c r="F132" s="157"/>
      <c r="G132" s="160"/>
      <c r="H132" s="161"/>
      <c r="I132" s="162"/>
    </row>
    <row r="133" spans="1:9" ht="36" customHeight="1" hidden="1">
      <c r="A133" s="43">
        <v>2481</v>
      </c>
      <c r="B133" s="175" t="s">
        <v>761</v>
      </c>
      <c r="C133" s="49">
        <v>8</v>
      </c>
      <c r="D133" s="163">
        <v>1</v>
      </c>
      <c r="E133" s="150" t="s">
        <v>347</v>
      </c>
      <c r="F133" s="168" t="s">
        <v>348</v>
      </c>
      <c r="G133" s="164"/>
      <c r="H133" s="145"/>
      <c r="I133" s="158"/>
    </row>
    <row r="134" spans="1:9" ht="34.5" customHeight="1" hidden="1">
      <c r="A134" s="43">
        <v>2482</v>
      </c>
      <c r="B134" s="175" t="s">
        <v>761</v>
      </c>
      <c r="C134" s="49">
        <v>8</v>
      </c>
      <c r="D134" s="163">
        <v>2</v>
      </c>
      <c r="E134" s="150" t="s">
        <v>349</v>
      </c>
      <c r="F134" s="168" t="s">
        <v>350</v>
      </c>
      <c r="G134" s="164"/>
      <c r="H134" s="145"/>
      <c r="I134" s="158"/>
    </row>
    <row r="135" spans="1:9" ht="24" customHeight="1" hidden="1">
      <c r="A135" s="43">
        <v>2483</v>
      </c>
      <c r="B135" s="175" t="s">
        <v>761</v>
      </c>
      <c r="C135" s="49">
        <v>8</v>
      </c>
      <c r="D135" s="163">
        <v>3</v>
      </c>
      <c r="E135" s="150" t="s">
        <v>351</v>
      </c>
      <c r="F135" s="168" t="s">
        <v>352</v>
      </c>
      <c r="G135" s="164"/>
      <c r="H135" s="145"/>
      <c r="I135" s="158"/>
    </row>
    <row r="136" spans="1:9" ht="34.5" customHeight="1" hidden="1">
      <c r="A136" s="43">
        <v>2484</v>
      </c>
      <c r="B136" s="175" t="s">
        <v>761</v>
      </c>
      <c r="C136" s="49">
        <v>8</v>
      </c>
      <c r="D136" s="163">
        <v>4</v>
      </c>
      <c r="E136" s="150" t="s">
        <v>353</v>
      </c>
      <c r="F136" s="168" t="s">
        <v>354</v>
      </c>
      <c r="G136" s="164"/>
      <c r="H136" s="145"/>
      <c r="I136" s="158"/>
    </row>
    <row r="137" spans="1:9" ht="24" customHeight="1" hidden="1">
      <c r="A137" s="43">
        <v>2485</v>
      </c>
      <c r="B137" s="175" t="s">
        <v>761</v>
      </c>
      <c r="C137" s="49">
        <v>8</v>
      </c>
      <c r="D137" s="163">
        <v>5</v>
      </c>
      <c r="E137" s="150" t="s">
        <v>355</v>
      </c>
      <c r="F137" s="168" t="s">
        <v>356</v>
      </c>
      <c r="G137" s="164"/>
      <c r="H137" s="145"/>
      <c r="I137" s="158"/>
    </row>
    <row r="138" spans="1:9" ht="24" customHeight="1" hidden="1">
      <c r="A138" s="43">
        <v>2486</v>
      </c>
      <c r="B138" s="175" t="s">
        <v>761</v>
      </c>
      <c r="C138" s="49">
        <v>8</v>
      </c>
      <c r="D138" s="163">
        <v>6</v>
      </c>
      <c r="E138" s="150" t="s">
        <v>357</v>
      </c>
      <c r="F138" s="168" t="s">
        <v>358</v>
      </c>
      <c r="G138" s="164"/>
      <c r="H138" s="145"/>
      <c r="I138" s="158"/>
    </row>
    <row r="139" spans="1:9" ht="24" customHeight="1" hidden="1">
      <c r="A139" s="43">
        <v>2487</v>
      </c>
      <c r="B139" s="175" t="s">
        <v>761</v>
      </c>
      <c r="C139" s="49">
        <v>8</v>
      </c>
      <c r="D139" s="163">
        <v>7</v>
      </c>
      <c r="E139" s="150" t="s">
        <v>359</v>
      </c>
      <c r="F139" s="168" t="s">
        <v>360</v>
      </c>
      <c r="G139" s="164"/>
      <c r="H139" s="145"/>
      <c r="I139" s="158"/>
    </row>
    <row r="140" spans="1:9" ht="28.5" hidden="1">
      <c r="A140" s="43">
        <v>2490</v>
      </c>
      <c r="B140" s="173" t="s">
        <v>761</v>
      </c>
      <c r="C140" s="154">
        <v>9</v>
      </c>
      <c r="D140" s="155">
        <v>0</v>
      </c>
      <c r="E140" s="156" t="s">
        <v>361</v>
      </c>
      <c r="F140" s="157" t="s">
        <v>362</v>
      </c>
      <c r="G140" s="164">
        <f>I140</f>
        <v>0</v>
      </c>
      <c r="H140" s="145"/>
      <c r="I140" s="158">
        <f>I141</f>
        <v>0</v>
      </c>
    </row>
    <row r="141" spans="1:9" ht="27.75" customHeight="1" hidden="1">
      <c r="A141" s="43">
        <v>2491</v>
      </c>
      <c r="B141" s="175" t="s">
        <v>761</v>
      </c>
      <c r="C141" s="49">
        <v>9</v>
      </c>
      <c r="D141" s="163">
        <v>1</v>
      </c>
      <c r="E141" s="179" t="s">
        <v>361</v>
      </c>
      <c r="F141" s="168" t="s">
        <v>363</v>
      </c>
      <c r="G141" s="164">
        <f>I141</f>
        <v>0</v>
      </c>
      <c r="H141" s="145"/>
      <c r="I141" s="158"/>
    </row>
    <row r="142" spans="1:11" s="147" customFormat="1" ht="34.5" customHeight="1" hidden="1">
      <c r="A142" s="170">
        <v>2500</v>
      </c>
      <c r="B142" s="173" t="s">
        <v>763</v>
      </c>
      <c r="C142" s="154">
        <v>0</v>
      </c>
      <c r="D142" s="155">
        <v>0</v>
      </c>
      <c r="E142" s="174" t="s">
        <v>847</v>
      </c>
      <c r="F142" s="171" t="s">
        <v>364</v>
      </c>
      <c r="G142" s="180">
        <f>H142+I142</f>
        <v>0</v>
      </c>
      <c r="H142" s="181">
        <f>H144+H147+H150+H159</f>
        <v>0</v>
      </c>
      <c r="I142" s="158"/>
      <c r="K142" s="148"/>
    </row>
    <row r="143" spans="1:9" ht="10.5" customHeight="1" hidden="1">
      <c r="A143" s="149"/>
      <c r="B143" s="140"/>
      <c r="C143" s="141"/>
      <c r="D143" s="142"/>
      <c r="E143" s="150" t="s">
        <v>669</v>
      </c>
      <c r="F143" s="151"/>
      <c r="G143" s="182"/>
      <c r="H143" s="183"/>
      <c r="I143" s="146"/>
    </row>
    <row r="144" spans="1:9" ht="15" customHeight="1" hidden="1">
      <c r="A144" s="43">
        <v>2510</v>
      </c>
      <c r="B144" s="173" t="s">
        <v>763</v>
      </c>
      <c r="C144" s="154">
        <v>1</v>
      </c>
      <c r="D144" s="155">
        <v>0</v>
      </c>
      <c r="E144" s="156" t="s">
        <v>365</v>
      </c>
      <c r="F144" s="157" t="s">
        <v>366</v>
      </c>
      <c r="G144" s="180">
        <f>H144</f>
        <v>0</v>
      </c>
      <c r="H144" s="180">
        <f>H146</f>
        <v>0</v>
      </c>
      <c r="I144" s="158"/>
    </row>
    <row r="145" spans="1:9" s="159" customFormat="1" ht="12.75" customHeight="1" hidden="1">
      <c r="A145" s="43"/>
      <c r="B145" s="140"/>
      <c r="C145" s="154"/>
      <c r="D145" s="155"/>
      <c r="E145" s="150" t="s">
        <v>670</v>
      </c>
      <c r="F145" s="157"/>
      <c r="G145" s="184"/>
      <c r="H145" s="184"/>
      <c r="I145" s="162"/>
    </row>
    <row r="146" spans="1:9" ht="22.5" customHeight="1" hidden="1">
      <c r="A146" s="43">
        <v>2511</v>
      </c>
      <c r="B146" s="175" t="s">
        <v>763</v>
      </c>
      <c r="C146" s="49">
        <v>1</v>
      </c>
      <c r="D146" s="163">
        <v>1</v>
      </c>
      <c r="E146" s="150" t="s">
        <v>365</v>
      </c>
      <c r="F146" s="168" t="s">
        <v>367</v>
      </c>
      <c r="G146" s="180">
        <f>H146+I146</f>
        <v>0</v>
      </c>
      <c r="H146" s="180"/>
      <c r="I146" s="158"/>
    </row>
    <row r="147" spans="1:9" ht="18.75" customHeight="1" hidden="1">
      <c r="A147" s="43">
        <v>2520</v>
      </c>
      <c r="B147" s="173" t="s">
        <v>763</v>
      </c>
      <c r="C147" s="154">
        <v>2</v>
      </c>
      <c r="D147" s="155">
        <v>0</v>
      </c>
      <c r="E147" s="156" t="s">
        <v>368</v>
      </c>
      <c r="F147" s="157" t="s">
        <v>369</v>
      </c>
      <c r="G147" s="164">
        <f>I147</f>
        <v>0</v>
      </c>
      <c r="H147" s="145"/>
      <c r="I147" s="158">
        <f>I149</f>
        <v>0</v>
      </c>
    </row>
    <row r="148" spans="1:9" s="159" customFormat="1" ht="14.25" customHeight="1" hidden="1">
      <c r="A148" s="43"/>
      <c r="B148" s="140"/>
      <c r="C148" s="154"/>
      <c r="D148" s="155"/>
      <c r="E148" s="150" t="s">
        <v>670</v>
      </c>
      <c r="F148" s="157"/>
      <c r="G148" s="160"/>
      <c r="H148" s="161"/>
      <c r="I148" s="162"/>
    </row>
    <row r="149" spans="1:9" ht="19.5" customHeight="1" hidden="1">
      <c r="A149" s="43">
        <v>2521</v>
      </c>
      <c r="B149" s="175" t="s">
        <v>763</v>
      </c>
      <c r="C149" s="49">
        <v>2</v>
      </c>
      <c r="D149" s="163">
        <v>1</v>
      </c>
      <c r="E149" s="150" t="s">
        <v>370</v>
      </c>
      <c r="F149" s="168" t="s">
        <v>371</v>
      </c>
      <c r="G149" s="164">
        <f>I149</f>
        <v>0</v>
      </c>
      <c r="H149" s="145"/>
      <c r="I149" s="158"/>
    </row>
    <row r="150" spans="1:9" ht="15" customHeight="1" hidden="1">
      <c r="A150" s="43">
        <v>2530</v>
      </c>
      <c r="B150" s="173" t="s">
        <v>763</v>
      </c>
      <c r="C150" s="154">
        <v>3</v>
      </c>
      <c r="D150" s="155">
        <v>0</v>
      </c>
      <c r="E150" s="156" t="s">
        <v>372</v>
      </c>
      <c r="F150" s="157" t="s">
        <v>373</v>
      </c>
      <c r="G150" s="164">
        <f>I150</f>
        <v>0</v>
      </c>
      <c r="H150" s="145"/>
      <c r="I150" s="158">
        <f>I152</f>
        <v>0</v>
      </c>
    </row>
    <row r="151" spans="1:9" s="159" customFormat="1" ht="18" customHeight="1" hidden="1">
      <c r="A151" s="43"/>
      <c r="B151" s="140"/>
      <c r="C151" s="154"/>
      <c r="D151" s="155"/>
      <c r="E151" s="150" t="s">
        <v>670</v>
      </c>
      <c r="F151" s="157"/>
      <c r="G151" s="160"/>
      <c r="H151" s="161"/>
      <c r="I151" s="162"/>
    </row>
    <row r="152" spans="1:9" ht="15" customHeight="1" hidden="1">
      <c r="A152" s="43">
        <v>2531</v>
      </c>
      <c r="B152" s="175" t="s">
        <v>763</v>
      </c>
      <c r="C152" s="49">
        <v>3</v>
      </c>
      <c r="D152" s="163">
        <v>1</v>
      </c>
      <c r="E152" s="150" t="s">
        <v>372</v>
      </c>
      <c r="F152" s="168" t="s">
        <v>374</v>
      </c>
      <c r="G152" s="164">
        <f>I152</f>
        <v>0</v>
      </c>
      <c r="H152" s="145"/>
      <c r="I152" s="158"/>
    </row>
    <row r="153" spans="1:9" ht="24" customHeight="1" hidden="1">
      <c r="A153" s="43">
        <v>2540</v>
      </c>
      <c r="B153" s="173" t="s">
        <v>763</v>
      </c>
      <c r="C153" s="154">
        <v>4</v>
      </c>
      <c r="D153" s="155">
        <v>0</v>
      </c>
      <c r="E153" s="156" t="s">
        <v>375</v>
      </c>
      <c r="F153" s="157" t="s">
        <v>376</v>
      </c>
      <c r="G153" s="164"/>
      <c r="H153" s="145"/>
      <c r="I153" s="158"/>
    </row>
    <row r="154" spans="1:9" s="159" customFormat="1" ht="34.5" customHeight="1" hidden="1">
      <c r="A154" s="43"/>
      <c r="B154" s="140"/>
      <c r="C154" s="154"/>
      <c r="D154" s="155"/>
      <c r="E154" s="150" t="s">
        <v>670</v>
      </c>
      <c r="F154" s="157"/>
      <c r="G154" s="160"/>
      <c r="H154" s="161"/>
      <c r="I154" s="162"/>
    </row>
    <row r="155" spans="1:9" ht="34.5" customHeight="1" hidden="1">
      <c r="A155" s="43">
        <v>2541</v>
      </c>
      <c r="B155" s="175" t="s">
        <v>763</v>
      </c>
      <c r="C155" s="49">
        <v>4</v>
      </c>
      <c r="D155" s="163">
        <v>1</v>
      </c>
      <c r="E155" s="150" t="s">
        <v>375</v>
      </c>
      <c r="F155" s="168" t="s">
        <v>377</v>
      </c>
      <c r="G155" s="164"/>
      <c r="H155" s="145"/>
      <c r="I155" s="158"/>
    </row>
    <row r="156" spans="1:9" ht="34.5" customHeight="1" hidden="1">
      <c r="A156" s="43">
        <v>2550</v>
      </c>
      <c r="B156" s="173" t="s">
        <v>763</v>
      </c>
      <c r="C156" s="154">
        <v>5</v>
      </c>
      <c r="D156" s="155">
        <v>0</v>
      </c>
      <c r="E156" s="156" t="s">
        <v>378</v>
      </c>
      <c r="F156" s="157" t="s">
        <v>379</v>
      </c>
      <c r="G156" s="164"/>
      <c r="H156" s="145"/>
      <c r="I156" s="158"/>
    </row>
    <row r="157" spans="1:9" s="159" customFormat="1" ht="34.5" customHeight="1" hidden="1">
      <c r="A157" s="43"/>
      <c r="B157" s="140"/>
      <c r="C157" s="154"/>
      <c r="D157" s="155"/>
      <c r="E157" s="150" t="s">
        <v>670</v>
      </c>
      <c r="F157" s="157"/>
      <c r="G157" s="160"/>
      <c r="H157" s="161"/>
      <c r="I157" s="162"/>
    </row>
    <row r="158" spans="1:9" ht="24" customHeight="1" hidden="1">
      <c r="A158" s="43">
        <v>2551</v>
      </c>
      <c r="B158" s="175" t="s">
        <v>763</v>
      </c>
      <c r="C158" s="49">
        <v>5</v>
      </c>
      <c r="D158" s="163">
        <v>1</v>
      </c>
      <c r="E158" s="150" t="s">
        <v>378</v>
      </c>
      <c r="F158" s="168" t="s">
        <v>380</v>
      </c>
      <c r="G158" s="164"/>
      <c r="H158" s="145"/>
      <c r="I158" s="158"/>
    </row>
    <row r="159" spans="1:9" ht="28.5" customHeight="1" hidden="1">
      <c r="A159" s="43">
        <v>2560</v>
      </c>
      <c r="B159" s="173" t="s">
        <v>763</v>
      </c>
      <c r="C159" s="154">
        <v>6</v>
      </c>
      <c r="D159" s="155">
        <v>0</v>
      </c>
      <c r="E159" s="156" t="s">
        <v>381</v>
      </c>
      <c r="F159" s="157" t="s">
        <v>382</v>
      </c>
      <c r="G159" s="164">
        <f>H159+I159</f>
        <v>0</v>
      </c>
      <c r="H159" s="145">
        <f>H162+H163+H164+H161</f>
        <v>0</v>
      </c>
      <c r="I159" s="158">
        <f>I161+I164</f>
        <v>0</v>
      </c>
    </row>
    <row r="160" spans="1:9" s="159" customFormat="1" ht="16.5" customHeight="1" hidden="1">
      <c r="A160" s="43"/>
      <c r="B160" s="140"/>
      <c r="C160" s="154"/>
      <c r="D160" s="155"/>
      <c r="E160" s="150" t="s">
        <v>670</v>
      </c>
      <c r="F160" s="157"/>
      <c r="G160" s="160"/>
      <c r="H160" s="161"/>
      <c r="I160" s="162"/>
    </row>
    <row r="161" spans="1:9" ht="28.5" customHeight="1" hidden="1">
      <c r="A161" s="43">
        <v>2561</v>
      </c>
      <c r="B161" s="175" t="s">
        <v>763</v>
      </c>
      <c r="C161" s="49">
        <v>6</v>
      </c>
      <c r="D161" s="163">
        <v>1</v>
      </c>
      <c r="E161" s="150" t="s">
        <v>381</v>
      </c>
      <c r="F161" s="168" t="s">
        <v>383</v>
      </c>
      <c r="G161" s="164">
        <f>H161+I161</f>
        <v>0</v>
      </c>
      <c r="H161" s="145">
        <v>0</v>
      </c>
      <c r="I161" s="158"/>
    </row>
    <row r="162" spans="1:19" s="191" customFormat="1" ht="29.25" customHeight="1" hidden="1">
      <c r="A162" s="185"/>
      <c r="B162" s="175" t="s">
        <v>763</v>
      </c>
      <c r="C162" s="45">
        <v>6</v>
      </c>
      <c r="D162" s="46">
        <v>1</v>
      </c>
      <c r="E162" s="186" t="s">
        <v>579</v>
      </c>
      <c r="F162" s="187"/>
      <c r="G162" s="188">
        <f>H162</f>
        <v>0</v>
      </c>
      <c r="H162" s="188"/>
      <c r="I162" s="189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</row>
    <row r="163" spans="1:19" s="191" customFormat="1" ht="27.75" customHeight="1" hidden="1">
      <c r="A163" s="185"/>
      <c r="B163" s="44" t="s">
        <v>763</v>
      </c>
      <c r="C163" s="45">
        <v>6</v>
      </c>
      <c r="D163" s="46">
        <v>1</v>
      </c>
      <c r="E163" s="186" t="s">
        <v>581</v>
      </c>
      <c r="F163" s="187"/>
      <c r="G163" s="188">
        <f>H163</f>
        <v>0</v>
      </c>
      <c r="H163" s="188"/>
      <c r="I163" s="189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</row>
    <row r="164" spans="1:19" s="191" customFormat="1" ht="34.5" customHeight="1" hidden="1">
      <c r="A164" s="185"/>
      <c r="B164" s="192" t="s">
        <v>763</v>
      </c>
      <c r="C164" s="193">
        <v>6</v>
      </c>
      <c r="D164" s="194">
        <v>1</v>
      </c>
      <c r="E164" s="186" t="s">
        <v>316</v>
      </c>
      <c r="F164" s="187"/>
      <c r="G164" s="195">
        <f>H164+I164</f>
        <v>0</v>
      </c>
      <c r="H164" s="188"/>
      <c r="I164" s="189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</row>
    <row r="165" spans="1:9" s="147" customFormat="1" ht="34.5" customHeight="1">
      <c r="A165" s="170">
        <v>2600</v>
      </c>
      <c r="B165" s="173" t="s">
        <v>764</v>
      </c>
      <c r="C165" s="154">
        <v>0</v>
      </c>
      <c r="D165" s="155">
        <v>0</v>
      </c>
      <c r="E165" s="174" t="s">
        <v>848</v>
      </c>
      <c r="F165" s="171" t="s">
        <v>384</v>
      </c>
      <c r="G165" s="164">
        <f>H165+I165</f>
        <v>173000</v>
      </c>
      <c r="H165" s="145">
        <f>H176+H184</f>
        <v>0</v>
      </c>
      <c r="I165" s="158">
        <f>I184+I178</f>
        <v>173000</v>
      </c>
    </row>
    <row r="166" spans="1:9" ht="34.5" customHeight="1" hidden="1">
      <c r="A166" s="149"/>
      <c r="B166" s="140"/>
      <c r="C166" s="141"/>
      <c r="D166" s="142"/>
      <c r="E166" s="150" t="s">
        <v>669</v>
      </c>
      <c r="F166" s="151"/>
      <c r="G166" s="152"/>
      <c r="H166" s="153"/>
      <c r="I166" s="146"/>
    </row>
    <row r="167" spans="1:9" ht="15" customHeight="1" hidden="1">
      <c r="A167" s="43">
        <v>2610</v>
      </c>
      <c r="B167" s="173" t="s">
        <v>764</v>
      </c>
      <c r="C167" s="154">
        <v>1</v>
      </c>
      <c r="D167" s="155">
        <v>0</v>
      </c>
      <c r="E167" s="156" t="s">
        <v>385</v>
      </c>
      <c r="F167" s="157" t="s">
        <v>386</v>
      </c>
      <c r="G167" s="164"/>
      <c r="H167" s="145"/>
      <c r="I167" s="158"/>
    </row>
    <row r="168" spans="1:9" s="159" customFormat="1" ht="34.5" customHeight="1" hidden="1">
      <c r="A168" s="43"/>
      <c r="B168" s="140"/>
      <c r="C168" s="154"/>
      <c r="D168" s="155"/>
      <c r="E168" s="150" t="s">
        <v>670</v>
      </c>
      <c r="F168" s="157"/>
      <c r="G168" s="160"/>
      <c r="H168" s="161"/>
      <c r="I168" s="162"/>
    </row>
    <row r="169" spans="1:9" ht="15" customHeight="1" hidden="1">
      <c r="A169" s="43">
        <v>2611</v>
      </c>
      <c r="B169" s="175" t="s">
        <v>764</v>
      </c>
      <c r="C169" s="49">
        <v>1</v>
      </c>
      <c r="D169" s="163">
        <v>1</v>
      </c>
      <c r="E169" s="150" t="s">
        <v>387</v>
      </c>
      <c r="F169" s="168" t="s">
        <v>388</v>
      </c>
      <c r="G169" s="164"/>
      <c r="H169" s="145"/>
      <c r="I169" s="158"/>
    </row>
    <row r="170" spans="1:9" ht="15" customHeight="1" hidden="1">
      <c r="A170" s="43">
        <v>2620</v>
      </c>
      <c r="B170" s="173" t="s">
        <v>764</v>
      </c>
      <c r="C170" s="154">
        <v>2</v>
      </c>
      <c r="D170" s="155">
        <v>0</v>
      </c>
      <c r="E170" s="156" t="s">
        <v>389</v>
      </c>
      <c r="F170" s="157" t="s">
        <v>390</v>
      </c>
      <c r="G170" s="164"/>
      <c r="H170" s="145"/>
      <c r="I170" s="158"/>
    </row>
    <row r="171" spans="1:9" s="159" customFormat="1" ht="34.5" customHeight="1" hidden="1">
      <c r="A171" s="43"/>
      <c r="B171" s="140"/>
      <c r="C171" s="154"/>
      <c r="D171" s="155"/>
      <c r="E171" s="150" t="s">
        <v>670</v>
      </c>
      <c r="F171" s="157"/>
      <c r="G171" s="160"/>
      <c r="H171" s="161"/>
      <c r="I171" s="162"/>
    </row>
    <row r="172" spans="1:9" ht="15" customHeight="1" hidden="1">
      <c r="A172" s="43">
        <v>2621</v>
      </c>
      <c r="B172" s="175" t="s">
        <v>764</v>
      </c>
      <c r="C172" s="49">
        <v>2</v>
      </c>
      <c r="D172" s="163">
        <v>1</v>
      </c>
      <c r="E172" s="150" t="s">
        <v>389</v>
      </c>
      <c r="F172" s="168" t="s">
        <v>391</v>
      </c>
      <c r="G172" s="164"/>
      <c r="H172" s="145"/>
      <c r="I172" s="158"/>
    </row>
    <row r="173" spans="1:9" ht="15" customHeight="1" hidden="1">
      <c r="A173" s="43">
        <v>2630</v>
      </c>
      <c r="B173" s="173" t="s">
        <v>764</v>
      </c>
      <c r="C173" s="154">
        <v>3</v>
      </c>
      <c r="D173" s="155">
        <v>0</v>
      </c>
      <c r="E173" s="156" t="s">
        <v>392</v>
      </c>
      <c r="F173" s="157" t="s">
        <v>393</v>
      </c>
      <c r="G173" s="164"/>
      <c r="H173" s="145"/>
      <c r="I173" s="158"/>
    </row>
    <row r="174" spans="1:9" s="159" customFormat="1" ht="34.5" customHeight="1" hidden="1">
      <c r="A174" s="43"/>
      <c r="B174" s="140"/>
      <c r="C174" s="154"/>
      <c r="D174" s="155"/>
      <c r="E174" s="150" t="s">
        <v>670</v>
      </c>
      <c r="F174" s="157"/>
      <c r="G174" s="160"/>
      <c r="H174" s="161"/>
      <c r="I174" s="162"/>
    </row>
    <row r="175" spans="1:9" ht="15" customHeight="1" hidden="1">
      <c r="A175" s="43">
        <v>2631</v>
      </c>
      <c r="B175" s="175" t="s">
        <v>764</v>
      </c>
      <c r="C175" s="49">
        <v>3</v>
      </c>
      <c r="D175" s="163">
        <v>1</v>
      </c>
      <c r="E175" s="150" t="s">
        <v>394</v>
      </c>
      <c r="F175" s="196" t="s">
        <v>395</v>
      </c>
      <c r="G175" s="164"/>
      <c r="H175" s="145"/>
      <c r="I175" s="158"/>
    </row>
    <row r="176" spans="1:9" ht="15" customHeight="1">
      <c r="A176" s="43">
        <v>2640</v>
      </c>
      <c r="B176" s="173" t="s">
        <v>764</v>
      </c>
      <c r="C176" s="154">
        <v>4</v>
      </c>
      <c r="D176" s="155">
        <v>0</v>
      </c>
      <c r="E176" s="156" t="s">
        <v>396</v>
      </c>
      <c r="F176" s="157" t="s">
        <v>397</v>
      </c>
      <c r="G176" s="164">
        <f>G178</f>
        <v>8000</v>
      </c>
      <c r="H176" s="145">
        <f>H178</f>
        <v>0</v>
      </c>
      <c r="I176" s="158">
        <f>+I178</f>
        <v>8000</v>
      </c>
    </row>
    <row r="177" spans="1:9" s="159" customFormat="1" ht="15.75" customHeight="1" hidden="1">
      <c r="A177" s="43"/>
      <c r="B177" s="140"/>
      <c r="C177" s="154"/>
      <c r="D177" s="155"/>
      <c r="E177" s="150" t="s">
        <v>670</v>
      </c>
      <c r="F177" s="157"/>
      <c r="G177" s="160"/>
      <c r="H177" s="161"/>
      <c r="I177" s="162"/>
    </row>
    <row r="178" spans="1:9" ht="24.75" customHeight="1">
      <c r="A178" s="43">
        <v>2641</v>
      </c>
      <c r="B178" s="175" t="s">
        <v>764</v>
      </c>
      <c r="C178" s="49">
        <v>4</v>
      </c>
      <c r="D178" s="163">
        <v>1</v>
      </c>
      <c r="E178" s="150" t="s">
        <v>398</v>
      </c>
      <c r="F178" s="168" t="s">
        <v>399</v>
      </c>
      <c r="G178" s="164">
        <f>H178+I178</f>
        <v>8000</v>
      </c>
      <c r="H178" s="145"/>
      <c r="I178" s="158">
        <v>8000</v>
      </c>
    </row>
    <row r="179" spans="1:9" ht="36" customHeight="1" hidden="1">
      <c r="A179" s="43">
        <v>2650</v>
      </c>
      <c r="B179" s="173" t="s">
        <v>764</v>
      </c>
      <c r="C179" s="154">
        <v>5</v>
      </c>
      <c r="D179" s="155">
        <v>0</v>
      </c>
      <c r="E179" s="156" t="s">
        <v>405</v>
      </c>
      <c r="F179" s="157" t="s">
        <v>406</v>
      </c>
      <c r="G179" s="164"/>
      <c r="H179" s="145"/>
      <c r="I179" s="158"/>
    </row>
    <row r="180" spans="1:9" s="159" customFormat="1" ht="34.5" customHeight="1" hidden="1">
      <c r="A180" s="43"/>
      <c r="B180" s="140"/>
      <c r="C180" s="154"/>
      <c r="D180" s="155"/>
      <c r="E180" s="150" t="s">
        <v>670</v>
      </c>
      <c r="F180" s="157"/>
      <c r="G180" s="160"/>
      <c r="H180" s="161"/>
      <c r="I180" s="162"/>
    </row>
    <row r="181" spans="1:9" ht="36" customHeight="1" hidden="1">
      <c r="A181" s="43">
        <v>2651</v>
      </c>
      <c r="B181" s="175" t="s">
        <v>764</v>
      </c>
      <c r="C181" s="49">
        <v>5</v>
      </c>
      <c r="D181" s="163">
        <v>1</v>
      </c>
      <c r="E181" s="150" t="s">
        <v>405</v>
      </c>
      <c r="F181" s="168" t="s">
        <v>407</v>
      </c>
      <c r="G181" s="164"/>
      <c r="H181" s="145"/>
      <c r="I181" s="158"/>
    </row>
    <row r="182" spans="1:9" ht="28.5" customHeight="1" hidden="1">
      <c r="A182" s="43">
        <v>2660</v>
      </c>
      <c r="B182" s="173" t="s">
        <v>764</v>
      </c>
      <c r="C182" s="154">
        <v>6</v>
      </c>
      <c r="D182" s="155">
        <v>0</v>
      </c>
      <c r="E182" s="156" t="s">
        <v>408</v>
      </c>
      <c r="F182" s="172" t="s">
        <v>409</v>
      </c>
      <c r="G182" s="164"/>
      <c r="H182" s="145"/>
      <c r="I182" s="158"/>
    </row>
    <row r="183" spans="1:9" s="159" customFormat="1" ht="34.5" customHeight="1" hidden="1">
      <c r="A183" s="43"/>
      <c r="B183" s="140"/>
      <c r="C183" s="154"/>
      <c r="D183" s="155"/>
      <c r="E183" s="150" t="s">
        <v>670</v>
      </c>
      <c r="F183" s="157"/>
      <c r="G183" s="160"/>
      <c r="H183" s="161"/>
      <c r="I183" s="162"/>
    </row>
    <row r="184" spans="1:9" ht="28.5" customHeight="1">
      <c r="A184" s="43">
        <v>2661</v>
      </c>
      <c r="B184" s="175" t="s">
        <v>764</v>
      </c>
      <c r="C184" s="49">
        <v>6</v>
      </c>
      <c r="D184" s="163">
        <v>1</v>
      </c>
      <c r="E184" s="150" t="s">
        <v>408</v>
      </c>
      <c r="F184" s="168" t="s">
        <v>410</v>
      </c>
      <c r="G184" s="180">
        <f>H184+I184</f>
        <v>165000</v>
      </c>
      <c r="H184" s="181"/>
      <c r="I184" s="197">
        <v>165000</v>
      </c>
    </row>
    <row r="185" spans="1:9" s="147" customFormat="1" ht="26.25" customHeight="1" hidden="1">
      <c r="A185" s="170">
        <v>2700</v>
      </c>
      <c r="B185" s="173" t="s">
        <v>765</v>
      </c>
      <c r="C185" s="154">
        <v>0</v>
      </c>
      <c r="D185" s="155">
        <v>0</v>
      </c>
      <c r="E185" s="174" t="s">
        <v>849</v>
      </c>
      <c r="F185" s="171" t="s">
        <v>411</v>
      </c>
      <c r="G185" s="164">
        <f>I185</f>
        <v>0</v>
      </c>
      <c r="H185" s="145"/>
      <c r="I185" s="158">
        <f>I187+I210</f>
        <v>0</v>
      </c>
    </row>
    <row r="186" spans="1:9" ht="17.25" customHeight="1" hidden="1">
      <c r="A186" s="149"/>
      <c r="B186" s="140"/>
      <c r="C186" s="141"/>
      <c r="D186" s="142"/>
      <c r="E186" s="150" t="s">
        <v>669</v>
      </c>
      <c r="F186" s="151"/>
      <c r="G186" s="152"/>
      <c r="H186" s="153"/>
      <c r="I186" s="146"/>
    </row>
    <row r="187" spans="1:9" ht="27" customHeight="1" hidden="1">
      <c r="A187" s="43">
        <v>2710</v>
      </c>
      <c r="B187" s="173" t="s">
        <v>765</v>
      </c>
      <c r="C187" s="154">
        <v>1</v>
      </c>
      <c r="D187" s="155">
        <v>0</v>
      </c>
      <c r="E187" s="156" t="s">
        <v>412</v>
      </c>
      <c r="F187" s="157" t="s">
        <v>413</v>
      </c>
      <c r="G187" s="164">
        <f>I187</f>
        <v>0</v>
      </c>
      <c r="H187" s="145"/>
      <c r="I187" s="158">
        <f>I191</f>
        <v>0</v>
      </c>
    </row>
    <row r="188" spans="1:9" s="159" customFormat="1" ht="15.75" customHeight="1" hidden="1">
      <c r="A188" s="43"/>
      <c r="B188" s="140"/>
      <c r="C188" s="154"/>
      <c r="D188" s="155"/>
      <c r="E188" s="150" t="s">
        <v>670</v>
      </c>
      <c r="F188" s="157"/>
      <c r="G188" s="160"/>
      <c r="H188" s="161"/>
      <c r="I188" s="162"/>
    </row>
    <row r="189" spans="1:9" ht="15" customHeight="1" hidden="1">
      <c r="A189" s="43">
        <v>2711</v>
      </c>
      <c r="B189" s="175" t="s">
        <v>765</v>
      </c>
      <c r="C189" s="49">
        <v>1</v>
      </c>
      <c r="D189" s="163">
        <v>1</v>
      </c>
      <c r="E189" s="150" t="s">
        <v>414</v>
      </c>
      <c r="F189" s="168" t="s">
        <v>415</v>
      </c>
      <c r="G189" s="164"/>
      <c r="H189" s="145"/>
      <c r="I189" s="158"/>
    </row>
    <row r="190" spans="1:9" ht="15" customHeight="1" hidden="1">
      <c r="A190" s="43">
        <v>2712</v>
      </c>
      <c r="B190" s="175" t="s">
        <v>765</v>
      </c>
      <c r="C190" s="49">
        <v>1</v>
      </c>
      <c r="D190" s="163">
        <v>2</v>
      </c>
      <c r="E190" s="150" t="s">
        <v>416</v>
      </c>
      <c r="F190" s="168" t="s">
        <v>417</v>
      </c>
      <c r="G190" s="164"/>
      <c r="H190" s="145"/>
      <c r="I190" s="158"/>
    </row>
    <row r="191" spans="1:9" ht="15" customHeight="1" hidden="1">
      <c r="A191" s="43">
        <v>2713</v>
      </c>
      <c r="B191" s="175" t="s">
        <v>765</v>
      </c>
      <c r="C191" s="49">
        <v>1</v>
      </c>
      <c r="D191" s="163">
        <v>3</v>
      </c>
      <c r="E191" s="150" t="s">
        <v>614</v>
      </c>
      <c r="F191" s="168" t="s">
        <v>418</v>
      </c>
      <c r="G191" s="164">
        <f>I191</f>
        <v>0</v>
      </c>
      <c r="H191" s="145"/>
      <c r="I191" s="158"/>
    </row>
    <row r="192" spans="1:9" ht="15" customHeight="1" hidden="1">
      <c r="A192" s="43">
        <v>2720</v>
      </c>
      <c r="B192" s="173" t="s">
        <v>765</v>
      </c>
      <c r="C192" s="154">
        <v>2</v>
      </c>
      <c r="D192" s="155">
        <v>0</v>
      </c>
      <c r="E192" s="156" t="s">
        <v>766</v>
      </c>
      <c r="F192" s="157" t="s">
        <v>419</v>
      </c>
      <c r="G192" s="164"/>
      <c r="H192" s="145"/>
      <c r="I192" s="158"/>
    </row>
    <row r="193" spans="1:9" s="159" customFormat="1" ht="22.5" customHeight="1" hidden="1">
      <c r="A193" s="43"/>
      <c r="B193" s="140"/>
      <c r="C193" s="154"/>
      <c r="D193" s="155"/>
      <c r="E193" s="150" t="s">
        <v>670</v>
      </c>
      <c r="F193" s="157"/>
      <c r="G193" s="160"/>
      <c r="H193" s="161"/>
      <c r="I193" s="162"/>
    </row>
    <row r="194" spans="1:9" ht="15" customHeight="1" hidden="1">
      <c r="A194" s="43">
        <v>2721</v>
      </c>
      <c r="B194" s="175" t="s">
        <v>765</v>
      </c>
      <c r="C194" s="49">
        <v>2</v>
      </c>
      <c r="D194" s="163">
        <v>1</v>
      </c>
      <c r="E194" s="150" t="s">
        <v>420</v>
      </c>
      <c r="F194" s="168" t="s">
        <v>421</v>
      </c>
      <c r="G194" s="164"/>
      <c r="H194" s="145"/>
      <c r="I194" s="158"/>
    </row>
    <row r="195" spans="1:9" ht="34.5" customHeight="1" hidden="1">
      <c r="A195" s="43">
        <v>2722</v>
      </c>
      <c r="B195" s="175" t="s">
        <v>765</v>
      </c>
      <c r="C195" s="49">
        <v>2</v>
      </c>
      <c r="D195" s="163">
        <v>2</v>
      </c>
      <c r="E195" s="150" t="s">
        <v>422</v>
      </c>
      <c r="F195" s="168" t="s">
        <v>423</v>
      </c>
      <c r="G195" s="164"/>
      <c r="H195" s="145"/>
      <c r="I195" s="158"/>
    </row>
    <row r="196" spans="1:9" ht="15" customHeight="1" hidden="1">
      <c r="A196" s="43">
        <v>2723</v>
      </c>
      <c r="B196" s="175" t="s">
        <v>765</v>
      </c>
      <c r="C196" s="49">
        <v>2</v>
      </c>
      <c r="D196" s="163">
        <v>3</v>
      </c>
      <c r="E196" s="150" t="s">
        <v>615</v>
      </c>
      <c r="F196" s="168" t="s">
        <v>424</v>
      </c>
      <c r="G196" s="164"/>
      <c r="H196" s="145"/>
      <c r="I196" s="158"/>
    </row>
    <row r="197" spans="1:9" ht="15" customHeight="1" hidden="1">
      <c r="A197" s="43">
        <v>2724</v>
      </c>
      <c r="B197" s="175" t="s">
        <v>765</v>
      </c>
      <c r="C197" s="49">
        <v>2</v>
      </c>
      <c r="D197" s="163">
        <v>4</v>
      </c>
      <c r="E197" s="150" t="s">
        <v>425</v>
      </c>
      <c r="F197" s="168" t="s">
        <v>426</v>
      </c>
      <c r="G197" s="164"/>
      <c r="H197" s="145"/>
      <c r="I197" s="158"/>
    </row>
    <row r="198" spans="1:9" ht="15" customHeight="1" hidden="1">
      <c r="A198" s="43">
        <v>2730</v>
      </c>
      <c r="B198" s="173" t="s">
        <v>765</v>
      </c>
      <c r="C198" s="154">
        <v>3</v>
      </c>
      <c r="D198" s="155">
        <v>0</v>
      </c>
      <c r="E198" s="156" t="s">
        <v>427</v>
      </c>
      <c r="F198" s="157" t="s">
        <v>428</v>
      </c>
      <c r="G198" s="164"/>
      <c r="H198" s="145"/>
      <c r="I198" s="158"/>
    </row>
    <row r="199" spans="1:9" s="159" customFormat="1" ht="34.5" customHeight="1" hidden="1">
      <c r="A199" s="43"/>
      <c r="B199" s="140"/>
      <c r="C199" s="154"/>
      <c r="D199" s="155"/>
      <c r="E199" s="150" t="s">
        <v>670</v>
      </c>
      <c r="F199" s="157"/>
      <c r="G199" s="160"/>
      <c r="H199" s="161"/>
      <c r="I199" s="162"/>
    </row>
    <row r="200" spans="1:9" ht="34.5" customHeight="1" hidden="1">
      <c r="A200" s="43">
        <v>2731</v>
      </c>
      <c r="B200" s="175" t="s">
        <v>765</v>
      </c>
      <c r="C200" s="49">
        <v>3</v>
      </c>
      <c r="D200" s="163">
        <v>1</v>
      </c>
      <c r="E200" s="150" t="s">
        <v>429</v>
      </c>
      <c r="F200" s="47" t="s">
        <v>430</v>
      </c>
      <c r="G200" s="164"/>
      <c r="H200" s="145"/>
      <c r="I200" s="158"/>
    </row>
    <row r="201" spans="1:9" ht="34.5" customHeight="1" hidden="1">
      <c r="A201" s="43">
        <v>2732</v>
      </c>
      <c r="B201" s="175" t="s">
        <v>765</v>
      </c>
      <c r="C201" s="49">
        <v>3</v>
      </c>
      <c r="D201" s="163">
        <v>2</v>
      </c>
      <c r="E201" s="150" t="s">
        <v>431</v>
      </c>
      <c r="F201" s="47" t="s">
        <v>432</v>
      </c>
      <c r="G201" s="164"/>
      <c r="H201" s="145"/>
      <c r="I201" s="158"/>
    </row>
    <row r="202" spans="1:9" ht="34.5" customHeight="1" hidden="1">
      <c r="A202" s="43">
        <v>2733</v>
      </c>
      <c r="B202" s="175" t="s">
        <v>765</v>
      </c>
      <c r="C202" s="49">
        <v>3</v>
      </c>
      <c r="D202" s="163">
        <v>3</v>
      </c>
      <c r="E202" s="150" t="s">
        <v>433</v>
      </c>
      <c r="F202" s="47" t="s">
        <v>434</v>
      </c>
      <c r="G202" s="164"/>
      <c r="H202" s="145"/>
      <c r="I202" s="158"/>
    </row>
    <row r="203" spans="1:9" ht="24" customHeight="1" hidden="1">
      <c r="A203" s="43">
        <v>2734</v>
      </c>
      <c r="B203" s="175" t="s">
        <v>765</v>
      </c>
      <c r="C203" s="49">
        <v>3</v>
      </c>
      <c r="D203" s="163">
        <v>4</v>
      </c>
      <c r="E203" s="150" t="s">
        <v>435</v>
      </c>
      <c r="F203" s="47" t="s">
        <v>436</v>
      </c>
      <c r="G203" s="164"/>
      <c r="H203" s="145"/>
      <c r="I203" s="158"/>
    </row>
    <row r="204" spans="1:9" ht="15" customHeight="1" hidden="1">
      <c r="A204" s="43">
        <v>2740</v>
      </c>
      <c r="B204" s="173" t="s">
        <v>765</v>
      </c>
      <c r="C204" s="154">
        <v>4</v>
      </c>
      <c r="D204" s="155">
        <v>0</v>
      </c>
      <c r="E204" s="156" t="s">
        <v>437</v>
      </c>
      <c r="F204" s="157" t="s">
        <v>438</v>
      </c>
      <c r="G204" s="164"/>
      <c r="H204" s="145"/>
      <c r="I204" s="158"/>
    </row>
    <row r="205" spans="1:9" s="159" customFormat="1" ht="34.5" customHeight="1" hidden="1">
      <c r="A205" s="43"/>
      <c r="B205" s="140"/>
      <c r="C205" s="154"/>
      <c r="D205" s="155"/>
      <c r="E205" s="150" t="s">
        <v>670</v>
      </c>
      <c r="F205" s="157"/>
      <c r="G205" s="160"/>
      <c r="H205" s="161"/>
      <c r="I205" s="162"/>
    </row>
    <row r="206" spans="1:9" ht="15" customHeight="1" hidden="1">
      <c r="A206" s="43">
        <v>2741</v>
      </c>
      <c r="B206" s="175" t="s">
        <v>765</v>
      </c>
      <c r="C206" s="49">
        <v>4</v>
      </c>
      <c r="D206" s="163">
        <v>1</v>
      </c>
      <c r="E206" s="150" t="s">
        <v>437</v>
      </c>
      <c r="F206" s="168" t="s">
        <v>439</v>
      </c>
      <c r="G206" s="164"/>
      <c r="H206" s="145"/>
      <c r="I206" s="158"/>
    </row>
    <row r="207" spans="1:9" ht="24" customHeight="1" hidden="1">
      <c r="A207" s="43">
        <v>2750</v>
      </c>
      <c r="B207" s="173" t="s">
        <v>765</v>
      </c>
      <c r="C207" s="154">
        <v>5</v>
      </c>
      <c r="D207" s="155">
        <v>0</v>
      </c>
      <c r="E207" s="156" t="s">
        <v>440</v>
      </c>
      <c r="F207" s="157" t="s">
        <v>441</v>
      </c>
      <c r="G207" s="164"/>
      <c r="H207" s="145"/>
      <c r="I207" s="158"/>
    </row>
    <row r="208" spans="1:9" s="159" customFormat="1" ht="34.5" customHeight="1" hidden="1">
      <c r="A208" s="43"/>
      <c r="B208" s="140"/>
      <c r="C208" s="154"/>
      <c r="D208" s="155"/>
      <c r="E208" s="150" t="s">
        <v>670</v>
      </c>
      <c r="F208" s="157"/>
      <c r="G208" s="160"/>
      <c r="H208" s="161"/>
      <c r="I208" s="162"/>
    </row>
    <row r="209" spans="1:9" ht="24" customHeight="1" hidden="1">
      <c r="A209" s="43">
        <v>2751</v>
      </c>
      <c r="B209" s="175" t="s">
        <v>765</v>
      </c>
      <c r="C209" s="49">
        <v>5</v>
      </c>
      <c r="D209" s="163">
        <v>1</v>
      </c>
      <c r="E209" s="150" t="s">
        <v>440</v>
      </c>
      <c r="F209" s="168" t="s">
        <v>441</v>
      </c>
      <c r="G209" s="164"/>
      <c r="H209" s="145"/>
      <c r="I209" s="158"/>
    </row>
    <row r="210" spans="1:9" ht="15" customHeight="1" hidden="1">
      <c r="A210" s="43">
        <v>2760</v>
      </c>
      <c r="B210" s="173" t="s">
        <v>765</v>
      </c>
      <c r="C210" s="154">
        <v>6</v>
      </c>
      <c r="D210" s="155">
        <v>0</v>
      </c>
      <c r="E210" s="156" t="s">
        <v>442</v>
      </c>
      <c r="F210" s="157" t="s">
        <v>443</v>
      </c>
      <c r="G210" s="164">
        <f>I210</f>
        <v>0</v>
      </c>
      <c r="H210" s="145"/>
      <c r="I210" s="158">
        <f>I213</f>
        <v>0</v>
      </c>
    </row>
    <row r="211" spans="1:9" s="159" customFormat="1" ht="15" customHeight="1" hidden="1">
      <c r="A211" s="43"/>
      <c r="B211" s="140"/>
      <c r="C211" s="154"/>
      <c r="D211" s="155"/>
      <c r="E211" s="150" t="s">
        <v>670</v>
      </c>
      <c r="F211" s="157"/>
      <c r="G211" s="160"/>
      <c r="H211" s="161"/>
      <c r="I211" s="162"/>
    </row>
    <row r="212" spans="1:9" ht="18.75" customHeight="1" hidden="1">
      <c r="A212" s="43">
        <v>2761</v>
      </c>
      <c r="B212" s="175" t="s">
        <v>765</v>
      </c>
      <c r="C212" s="49">
        <v>6</v>
      </c>
      <c r="D212" s="163">
        <v>1</v>
      </c>
      <c r="E212" s="150" t="s">
        <v>767</v>
      </c>
      <c r="F212" s="157"/>
      <c r="G212" s="164"/>
      <c r="H212" s="145"/>
      <c r="I212" s="158"/>
    </row>
    <row r="213" spans="1:9" ht="15.75" customHeight="1" hidden="1" thickBot="1">
      <c r="A213" s="198">
        <v>2762</v>
      </c>
      <c r="B213" s="199" t="s">
        <v>765</v>
      </c>
      <c r="C213" s="200">
        <v>6</v>
      </c>
      <c r="D213" s="201">
        <v>2</v>
      </c>
      <c r="E213" s="202" t="s">
        <v>442</v>
      </c>
      <c r="F213" s="203" t="s">
        <v>444</v>
      </c>
      <c r="G213" s="204">
        <f>I213</f>
        <v>0</v>
      </c>
      <c r="H213" s="205"/>
      <c r="I213" s="206"/>
    </row>
    <row r="214" spans="1:9" s="147" customFormat="1" ht="31.5" customHeight="1" hidden="1" thickBot="1">
      <c r="A214" s="207">
        <v>2800</v>
      </c>
      <c r="B214" s="208" t="s">
        <v>768</v>
      </c>
      <c r="C214" s="209">
        <v>0</v>
      </c>
      <c r="D214" s="210">
        <v>0</v>
      </c>
      <c r="E214" s="211" t="s">
        <v>850</v>
      </c>
      <c r="F214" s="212" t="s">
        <v>445</v>
      </c>
      <c r="G214" s="213">
        <f>H214+I214</f>
        <v>0</v>
      </c>
      <c r="H214" s="214">
        <f>H218+H219</f>
        <v>0</v>
      </c>
      <c r="I214" s="215">
        <f>+I219</f>
        <v>0</v>
      </c>
    </row>
    <row r="215" spans="1:9" ht="14.25" customHeight="1" hidden="1" thickBot="1">
      <c r="A215" s="216"/>
      <c r="B215" s="208"/>
      <c r="C215" s="209"/>
      <c r="D215" s="210"/>
      <c r="E215" s="217" t="s">
        <v>669</v>
      </c>
      <c r="F215" s="218"/>
      <c r="G215" s="213"/>
      <c r="H215" s="214"/>
      <c r="I215" s="215"/>
    </row>
    <row r="216" spans="1:9" ht="15.75" hidden="1">
      <c r="A216" s="149">
        <v>2810</v>
      </c>
      <c r="B216" s="44" t="s">
        <v>768</v>
      </c>
      <c r="C216" s="219">
        <v>1</v>
      </c>
      <c r="D216" s="220">
        <v>0</v>
      </c>
      <c r="E216" s="221" t="s">
        <v>446</v>
      </c>
      <c r="F216" s="222" t="s">
        <v>447</v>
      </c>
      <c r="G216" s="152">
        <f>G218</f>
        <v>0</v>
      </c>
      <c r="H216" s="153">
        <f>H218</f>
        <v>0</v>
      </c>
      <c r="I216" s="146"/>
    </row>
    <row r="217" spans="1:9" s="159" customFormat="1" ht="15" customHeight="1" hidden="1">
      <c r="A217" s="223"/>
      <c r="B217" s="154"/>
      <c r="C217" s="154"/>
      <c r="D217" s="154"/>
      <c r="E217" s="224" t="s">
        <v>670</v>
      </c>
      <c r="F217" s="157"/>
      <c r="G217" s="160"/>
      <c r="H217" s="161"/>
      <c r="I217" s="162"/>
    </row>
    <row r="218" spans="1:9" ht="15.75" hidden="1">
      <c r="A218" s="43">
        <v>2811</v>
      </c>
      <c r="B218" s="175" t="s">
        <v>768</v>
      </c>
      <c r="C218" s="49">
        <v>1</v>
      </c>
      <c r="D218" s="163">
        <v>1</v>
      </c>
      <c r="E218" s="150" t="s">
        <v>446</v>
      </c>
      <c r="F218" s="168" t="s">
        <v>448</v>
      </c>
      <c r="G218" s="164">
        <f>H218</f>
        <v>0</v>
      </c>
      <c r="H218" s="164"/>
      <c r="I218" s="164"/>
    </row>
    <row r="219" spans="1:9" ht="15.75" hidden="1">
      <c r="A219" s="43">
        <v>2820</v>
      </c>
      <c r="B219" s="173" t="s">
        <v>768</v>
      </c>
      <c r="C219" s="154">
        <v>2</v>
      </c>
      <c r="D219" s="155">
        <v>0</v>
      </c>
      <c r="E219" s="156" t="s">
        <v>449</v>
      </c>
      <c r="F219" s="157" t="s">
        <v>450</v>
      </c>
      <c r="G219" s="164">
        <f>H219</f>
        <v>0</v>
      </c>
      <c r="H219" s="145">
        <f>H221+H224+H225</f>
        <v>0</v>
      </c>
      <c r="I219" s="158">
        <f>+I221</f>
        <v>0</v>
      </c>
    </row>
    <row r="220" spans="1:9" s="159" customFormat="1" ht="12.75" customHeight="1" hidden="1">
      <c r="A220" s="43"/>
      <c r="B220" s="140"/>
      <c r="C220" s="154"/>
      <c r="D220" s="155"/>
      <c r="E220" s="150" t="s">
        <v>670</v>
      </c>
      <c r="F220" s="157"/>
      <c r="G220" s="160"/>
      <c r="H220" s="161"/>
      <c r="I220" s="162"/>
    </row>
    <row r="221" spans="1:9" ht="18" customHeight="1" hidden="1">
      <c r="A221" s="43">
        <v>2821</v>
      </c>
      <c r="B221" s="175" t="s">
        <v>768</v>
      </c>
      <c r="C221" s="49">
        <v>2</v>
      </c>
      <c r="D221" s="163">
        <v>1</v>
      </c>
      <c r="E221" s="150" t="s">
        <v>769</v>
      </c>
      <c r="F221" s="157"/>
      <c r="G221" s="145">
        <f>H221+I221</f>
        <v>0</v>
      </c>
      <c r="H221" s="145"/>
      <c r="I221" s="158"/>
    </row>
    <row r="222" spans="1:9" ht="15.75" hidden="1">
      <c r="A222" s="43">
        <v>2822</v>
      </c>
      <c r="B222" s="175" t="s">
        <v>768</v>
      </c>
      <c r="C222" s="49">
        <v>2</v>
      </c>
      <c r="D222" s="163">
        <v>2</v>
      </c>
      <c r="E222" s="150" t="s">
        <v>770</v>
      </c>
      <c r="F222" s="157"/>
      <c r="G222" s="164"/>
      <c r="H222" s="145"/>
      <c r="I222" s="158"/>
    </row>
    <row r="223" spans="1:9" ht="15.75" hidden="1">
      <c r="A223" s="43">
        <v>2823</v>
      </c>
      <c r="B223" s="175" t="s">
        <v>768</v>
      </c>
      <c r="C223" s="49">
        <v>2</v>
      </c>
      <c r="D223" s="163">
        <v>3</v>
      </c>
      <c r="E223" s="150" t="s">
        <v>805</v>
      </c>
      <c r="F223" s="168" t="s">
        <v>451</v>
      </c>
      <c r="G223" s="164"/>
      <c r="H223" s="145"/>
      <c r="I223" s="158"/>
    </row>
    <row r="224" spans="1:9" ht="17.25" customHeight="1" hidden="1">
      <c r="A224" s="43">
        <v>2824</v>
      </c>
      <c r="B224" s="175" t="s">
        <v>768</v>
      </c>
      <c r="C224" s="49">
        <v>2</v>
      </c>
      <c r="D224" s="163">
        <v>4</v>
      </c>
      <c r="E224" s="150" t="s">
        <v>771</v>
      </c>
      <c r="F224" s="168"/>
      <c r="G224" s="164">
        <f>H224</f>
        <v>0</v>
      </c>
      <c r="H224" s="145"/>
      <c r="I224" s="158"/>
    </row>
    <row r="225" spans="1:9" s="191" customFormat="1" ht="21" customHeight="1" hidden="1">
      <c r="A225" s="225">
        <v>2827</v>
      </c>
      <c r="B225" s="226" t="s">
        <v>768</v>
      </c>
      <c r="C225" s="227">
        <v>2</v>
      </c>
      <c r="D225" s="228">
        <v>4</v>
      </c>
      <c r="E225" s="150" t="s">
        <v>577</v>
      </c>
      <c r="F225" s="229"/>
      <c r="G225" s="195">
        <f>H225</f>
        <v>0</v>
      </c>
      <c r="H225" s="188"/>
      <c r="I225" s="158"/>
    </row>
    <row r="226" spans="1:9" ht="15.75" hidden="1">
      <c r="A226" s="43">
        <v>2826</v>
      </c>
      <c r="B226" s="175" t="s">
        <v>768</v>
      </c>
      <c r="C226" s="49">
        <v>2</v>
      </c>
      <c r="D226" s="163">
        <v>6</v>
      </c>
      <c r="E226" s="150" t="s">
        <v>773</v>
      </c>
      <c r="F226" s="168"/>
      <c r="G226" s="164"/>
      <c r="H226" s="145"/>
      <c r="I226" s="158"/>
    </row>
    <row r="227" spans="1:9" ht="24" hidden="1">
      <c r="A227" s="43">
        <v>2827</v>
      </c>
      <c r="B227" s="175" t="s">
        <v>768</v>
      </c>
      <c r="C227" s="49">
        <v>2</v>
      </c>
      <c r="D227" s="163">
        <v>7</v>
      </c>
      <c r="E227" s="150" t="s">
        <v>774</v>
      </c>
      <c r="F227" s="168"/>
      <c r="G227" s="164"/>
      <c r="H227" s="145"/>
      <c r="I227" s="158"/>
    </row>
    <row r="228" spans="1:9" ht="28.5" customHeight="1" hidden="1">
      <c r="A228" s="43">
        <v>2830</v>
      </c>
      <c r="B228" s="173" t="s">
        <v>768</v>
      </c>
      <c r="C228" s="154">
        <v>3</v>
      </c>
      <c r="D228" s="155">
        <v>0</v>
      </c>
      <c r="E228" s="156" t="s">
        <v>452</v>
      </c>
      <c r="F228" s="172" t="s">
        <v>453</v>
      </c>
      <c r="G228" s="164"/>
      <c r="H228" s="145"/>
      <c r="I228" s="158"/>
    </row>
    <row r="229" spans="1:9" s="159" customFormat="1" ht="10.5" customHeight="1" hidden="1">
      <c r="A229" s="43"/>
      <c r="B229" s="140"/>
      <c r="C229" s="154"/>
      <c r="D229" s="155"/>
      <c r="E229" s="150" t="s">
        <v>670</v>
      </c>
      <c r="F229" s="157"/>
      <c r="G229" s="160"/>
      <c r="H229" s="161"/>
      <c r="I229" s="162"/>
    </row>
    <row r="230" spans="1:9" ht="15.75" hidden="1">
      <c r="A230" s="43">
        <v>2831</v>
      </c>
      <c r="B230" s="175" t="s">
        <v>768</v>
      </c>
      <c r="C230" s="49">
        <v>3</v>
      </c>
      <c r="D230" s="163">
        <v>1</v>
      </c>
      <c r="E230" s="150" t="s">
        <v>806</v>
      </c>
      <c r="F230" s="172"/>
      <c r="G230" s="164"/>
      <c r="H230" s="145"/>
      <c r="I230" s="158"/>
    </row>
    <row r="231" spans="1:9" ht="15.75" hidden="1">
      <c r="A231" s="43">
        <v>2832</v>
      </c>
      <c r="B231" s="175" t="s">
        <v>768</v>
      </c>
      <c r="C231" s="49">
        <v>3</v>
      </c>
      <c r="D231" s="163">
        <v>2</v>
      </c>
      <c r="E231" s="150" t="s">
        <v>813</v>
      </c>
      <c r="F231" s="172"/>
      <c r="G231" s="164"/>
      <c r="H231" s="145"/>
      <c r="I231" s="158"/>
    </row>
    <row r="232" spans="1:9" ht="15.75" hidden="1">
      <c r="A232" s="43">
        <v>2833</v>
      </c>
      <c r="B232" s="175" t="s">
        <v>768</v>
      </c>
      <c r="C232" s="49">
        <v>3</v>
      </c>
      <c r="D232" s="163">
        <v>3</v>
      </c>
      <c r="E232" s="150" t="s">
        <v>814</v>
      </c>
      <c r="F232" s="168" t="s">
        <v>454</v>
      </c>
      <c r="G232" s="164"/>
      <c r="H232" s="145"/>
      <c r="I232" s="158"/>
    </row>
    <row r="233" spans="1:9" ht="14.25" customHeight="1" hidden="1">
      <c r="A233" s="43">
        <v>2840</v>
      </c>
      <c r="B233" s="173" t="s">
        <v>768</v>
      </c>
      <c r="C233" s="154">
        <v>4</v>
      </c>
      <c r="D233" s="155">
        <v>0</v>
      </c>
      <c r="E233" s="156" t="s">
        <v>815</v>
      </c>
      <c r="F233" s="172" t="s">
        <v>455</v>
      </c>
      <c r="G233" s="164"/>
      <c r="H233" s="145"/>
      <c r="I233" s="158"/>
    </row>
    <row r="234" spans="1:9" s="159" customFormat="1" ht="10.5" customHeight="1" hidden="1">
      <c r="A234" s="43"/>
      <c r="B234" s="140"/>
      <c r="C234" s="154"/>
      <c r="D234" s="155"/>
      <c r="E234" s="150" t="s">
        <v>670</v>
      </c>
      <c r="F234" s="157"/>
      <c r="G234" s="160"/>
      <c r="H234" s="161"/>
      <c r="I234" s="162"/>
    </row>
    <row r="235" spans="1:9" ht="14.25" customHeight="1" hidden="1">
      <c r="A235" s="43">
        <v>2841</v>
      </c>
      <c r="B235" s="175" t="s">
        <v>768</v>
      </c>
      <c r="C235" s="49">
        <v>4</v>
      </c>
      <c r="D235" s="163">
        <v>1</v>
      </c>
      <c r="E235" s="150" t="s">
        <v>816</v>
      </c>
      <c r="F235" s="172"/>
      <c r="G235" s="164"/>
      <c r="H235" s="145"/>
      <c r="I235" s="158"/>
    </row>
    <row r="236" spans="1:9" ht="29.25" customHeight="1" hidden="1">
      <c r="A236" s="43">
        <v>2842</v>
      </c>
      <c r="B236" s="175" t="s">
        <v>768</v>
      </c>
      <c r="C236" s="49">
        <v>4</v>
      </c>
      <c r="D236" s="163">
        <v>2</v>
      </c>
      <c r="E236" s="150" t="s">
        <v>817</v>
      </c>
      <c r="F236" s="172"/>
      <c r="G236" s="164"/>
      <c r="H236" s="145"/>
      <c r="I236" s="158"/>
    </row>
    <row r="237" spans="1:9" ht="15.75" hidden="1">
      <c r="A237" s="43">
        <v>2843</v>
      </c>
      <c r="B237" s="175" t="s">
        <v>768</v>
      </c>
      <c r="C237" s="49">
        <v>4</v>
      </c>
      <c r="D237" s="163">
        <v>3</v>
      </c>
      <c r="E237" s="150" t="s">
        <v>815</v>
      </c>
      <c r="F237" s="168" t="s">
        <v>456</v>
      </c>
      <c r="G237" s="164"/>
      <c r="H237" s="145"/>
      <c r="I237" s="158"/>
    </row>
    <row r="238" spans="1:9" ht="26.25" customHeight="1" hidden="1">
      <c r="A238" s="43">
        <v>2850</v>
      </c>
      <c r="B238" s="173" t="s">
        <v>768</v>
      </c>
      <c r="C238" s="154">
        <v>5</v>
      </c>
      <c r="D238" s="155">
        <v>0</v>
      </c>
      <c r="E238" s="230" t="s">
        <v>457</v>
      </c>
      <c r="F238" s="172" t="s">
        <v>458</v>
      </c>
      <c r="G238" s="164"/>
      <c r="H238" s="145"/>
      <c r="I238" s="158"/>
    </row>
    <row r="239" spans="1:9" s="159" customFormat="1" ht="10.5" customHeight="1" hidden="1">
      <c r="A239" s="43"/>
      <c r="B239" s="140"/>
      <c r="C239" s="154"/>
      <c r="D239" s="155"/>
      <c r="E239" s="150" t="s">
        <v>670</v>
      </c>
      <c r="F239" s="157"/>
      <c r="G239" s="160"/>
      <c r="H239" s="161"/>
      <c r="I239" s="162"/>
    </row>
    <row r="240" spans="1:9" ht="24" customHeight="1" hidden="1">
      <c r="A240" s="43">
        <v>2851</v>
      </c>
      <c r="B240" s="173" t="s">
        <v>768</v>
      </c>
      <c r="C240" s="154">
        <v>5</v>
      </c>
      <c r="D240" s="155">
        <v>1</v>
      </c>
      <c r="E240" s="231" t="s">
        <v>457</v>
      </c>
      <c r="F240" s="168" t="s">
        <v>459</v>
      </c>
      <c r="G240" s="164"/>
      <c r="H240" s="145"/>
      <c r="I240" s="158"/>
    </row>
    <row r="241" spans="1:9" ht="27" customHeight="1" hidden="1">
      <c r="A241" s="43">
        <v>2860</v>
      </c>
      <c r="B241" s="173" t="s">
        <v>768</v>
      </c>
      <c r="C241" s="154">
        <v>6</v>
      </c>
      <c r="D241" s="155">
        <v>0</v>
      </c>
      <c r="E241" s="230" t="s">
        <v>460</v>
      </c>
      <c r="F241" s="172" t="s">
        <v>513</v>
      </c>
      <c r="G241" s="164">
        <f>H241</f>
        <v>0</v>
      </c>
      <c r="H241" s="145">
        <f>H243</f>
        <v>0</v>
      </c>
      <c r="I241" s="158"/>
    </row>
    <row r="242" spans="1:9" s="159" customFormat="1" ht="10.5" customHeight="1" hidden="1">
      <c r="A242" s="43"/>
      <c r="B242" s="140"/>
      <c r="C242" s="154"/>
      <c r="D242" s="155"/>
      <c r="E242" s="150" t="s">
        <v>670</v>
      </c>
      <c r="F242" s="157"/>
      <c r="G242" s="160"/>
      <c r="H242" s="161"/>
      <c r="I242" s="162"/>
    </row>
    <row r="243" spans="1:9" ht="12" customHeight="1" hidden="1">
      <c r="A243" s="43">
        <v>2861</v>
      </c>
      <c r="B243" s="175" t="s">
        <v>768</v>
      </c>
      <c r="C243" s="49">
        <v>6</v>
      </c>
      <c r="D243" s="163">
        <v>1</v>
      </c>
      <c r="E243" s="231" t="s">
        <v>460</v>
      </c>
      <c r="F243" s="168" t="s">
        <v>514</v>
      </c>
      <c r="G243" s="164">
        <f>H243</f>
        <v>0</v>
      </c>
      <c r="H243" s="145"/>
      <c r="I243" s="158"/>
    </row>
    <row r="244" spans="1:9" s="147" customFormat="1" ht="37.5" customHeight="1" hidden="1">
      <c r="A244" s="170">
        <v>2900</v>
      </c>
      <c r="B244" s="173" t="s">
        <v>775</v>
      </c>
      <c r="C244" s="154">
        <v>0</v>
      </c>
      <c r="D244" s="155">
        <v>0</v>
      </c>
      <c r="E244" s="174" t="s">
        <v>851</v>
      </c>
      <c r="F244" s="171" t="s">
        <v>515</v>
      </c>
      <c r="G244" s="164">
        <f>H244+I244</f>
        <v>0</v>
      </c>
      <c r="H244" s="145">
        <f>H246+H262</f>
        <v>0</v>
      </c>
      <c r="I244" s="158">
        <f>I246+I262</f>
        <v>0</v>
      </c>
    </row>
    <row r="245" spans="1:9" ht="15.75" customHeight="1" hidden="1">
      <c r="A245" s="223"/>
      <c r="B245" s="154"/>
      <c r="C245" s="154"/>
      <c r="D245" s="154"/>
      <c r="E245" s="232" t="s">
        <v>669</v>
      </c>
      <c r="F245" s="151"/>
      <c r="G245" s="233"/>
      <c r="H245" s="233"/>
      <c r="I245" s="233"/>
    </row>
    <row r="246" spans="1:9" ht="24" hidden="1">
      <c r="A246" s="223">
        <v>2910</v>
      </c>
      <c r="B246" s="154" t="s">
        <v>775</v>
      </c>
      <c r="C246" s="154">
        <v>1</v>
      </c>
      <c r="D246" s="154">
        <v>0</v>
      </c>
      <c r="E246" s="234" t="s">
        <v>808</v>
      </c>
      <c r="F246" s="235" t="s">
        <v>516</v>
      </c>
      <c r="G246" s="233">
        <f>H246+I246</f>
        <v>0</v>
      </c>
      <c r="H246" s="233">
        <f>H248</f>
        <v>0</v>
      </c>
      <c r="I246" s="233">
        <f>I248</f>
        <v>0</v>
      </c>
    </row>
    <row r="247" spans="1:9" s="159" customFormat="1" ht="10.5" customHeight="1" hidden="1">
      <c r="A247" s="223"/>
      <c r="B247" s="154"/>
      <c r="C247" s="154"/>
      <c r="D247" s="154"/>
      <c r="E247" s="224" t="s">
        <v>670</v>
      </c>
      <c r="F247" s="235"/>
      <c r="G247" s="236"/>
      <c r="H247" s="236"/>
      <c r="I247" s="236"/>
    </row>
    <row r="248" spans="1:9" ht="16.5" customHeight="1" hidden="1">
      <c r="A248" s="43">
        <v>2911</v>
      </c>
      <c r="B248" s="175" t="s">
        <v>775</v>
      </c>
      <c r="C248" s="49">
        <v>1</v>
      </c>
      <c r="D248" s="163">
        <v>1</v>
      </c>
      <c r="E248" s="150" t="s">
        <v>517</v>
      </c>
      <c r="F248" s="168" t="s">
        <v>518</v>
      </c>
      <c r="G248" s="164">
        <f>I248+H248</f>
        <v>0</v>
      </c>
      <c r="H248" s="145"/>
      <c r="I248" s="158"/>
    </row>
    <row r="249" spans="1:9" ht="15.75" hidden="1">
      <c r="A249" s="43">
        <v>2912</v>
      </c>
      <c r="B249" s="175" t="s">
        <v>775</v>
      </c>
      <c r="C249" s="49">
        <v>1</v>
      </c>
      <c r="D249" s="163">
        <v>2</v>
      </c>
      <c r="E249" s="150" t="s">
        <v>776</v>
      </c>
      <c r="F249" s="168" t="s">
        <v>519</v>
      </c>
      <c r="G249" s="164"/>
      <c r="H249" s="145"/>
      <c r="I249" s="158"/>
    </row>
    <row r="250" spans="1:9" ht="15.75" hidden="1">
      <c r="A250" s="43">
        <v>2920</v>
      </c>
      <c r="B250" s="173" t="s">
        <v>775</v>
      </c>
      <c r="C250" s="154">
        <v>2</v>
      </c>
      <c r="D250" s="155">
        <v>0</v>
      </c>
      <c r="E250" s="156" t="s">
        <v>777</v>
      </c>
      <c r="F250" s="157" t="s">
        <v>520</v>
      </c>
      <c r="G250" s="164"/>
      <c r="H250" s="145"/>
      <c r="I250" s="158"/>
    </row>
    <row r="251" spans="1:9" s="159" customFormat="1" ht="10.5" customHeight="1" hidden="1">
      <c r="A251" s="43"/>
      <c r="B251" s="140"/>
      <c r="C251" s="154"/>
      <c r="D251" s="155"/>
      <c r="E251" s="150" t="s">
        <v>670</v>
      </c>
      <c r="F251" s="157"/>
      <c r="G251" s="160"/>
      <c r="H251" s="161"/>
      <c r="I251" s="162"/>
    </row>
    <row r="252" spans="1:9" ht="15.75" hidden="1">
      <c r="A252" s="43">
        <v>2921</v>
      </c>
      <c r="B252" s="175" t="s">
        <v>775</v>
      </c>
      <c r="C252" s="49">
        <v>2</v>
      </c>
      <c r="D252" s="163">
        <v>1</v>
      </c>
      <c r="E252" s="150" t="s">
        <v>778</v>
      </c>
      <c r="F252" s="168" t="s">
        <v>521</v>
      </c>
      <c r="G252" s="164"/>
      <c r="H252" s="145"/>
      <c r="I252" s="158"/>
    </row>
    <row r="253" spans="1:9" ht="15.75" hidden="1">
      <c r="A253" s="43">
        <v>2922</v>
      </c>
      <c r="B253" s="175" t="s">
        <v>775</v>
      </c>
      <c r="C253" s="49">
        <v>2</v>
      </c>
      <c r="D253" s="163">
        <v>2</v>
      </c>
      <c r="E253" s="150" t="s">
        <v>779</v>
      </c>
      <c r="F253" s="168" t="s">
        <v>522</v>
      </c>
      <c r="G253" s="164"/>
      <c r="H253" s="145"/>
      <c r="I253" s="158"/>
    </row>
    <row r="254" spans="1:9" ht="36" hidden="1">
      <c r="A254" s="43">
        <v>2930</v>
      </c>
      <c r="B254" s="173" t="s">
        <v>775</v>
      </c>
      <c r="C254" s="154">
        <v>3</v>
      </c>
      <c r="D254" s="155">
        <v>0</v>
      </c>
      <c r="E254" s="156" t="s">
        <v>780</v>
      </c>
      <c r="F254" s="157" t="s">
        <v>523</v>
      </c>
      <c r="G254" s="164"/>
      <c r="H254" s="145"/>
      <c r="I254" s="158"/>
    </row>
    <row r="255" spans="1:9" s="159" customFormat="1" ht="10.5" customHeight="1" hidden="1">
      <c r="A255" s="43"/>
      <c r="B255" s="140"/>
      <c r="C255" s="154"/>
      <c r="D255" s="155"/>
      <c r="E255" s="150" t="s">
        <v>670</v>
      </c>
      <c r="F255" s="157"/>
      <c r="G255" s="160"/>
      <c r="H255" s="161"/>
      <c r="I255" s="162"/>
    </row>
    <row r="256" spans="1:9" ht="24" hidden="1">
      <c r="A256" s="43">
        <v>2931</v>
      </c>
      <c r="B256" s="175" t="s">
        <v>775</v>
      </c>
      <c r="C256" s="49">
        <v>3</v>
      </c>
      <c r="D256" s="163">
        <v>1</v>
      </c>
      <c r="E256" s="150" t="s">
        <v>781</v>
      </c>
      <c r="F256" s="168" t="s">
        <v>524</v>
      </c>
      <c r="G256" s="164"/>
      <c r="H256" s="145"/>
      <c r="I256" s="158"/>
    </row>
    <row r="257" spans="1:9" ht="15.75" hidden="1">
      <c r="A257" s="43">
        <v>2932</v>
      </c>
      <c r="B257" s="175" t="s">
        <v>775</v>
      </c>
      <c r="C257" s="49">
        <v>3</v>
      </c>
      <c r="D257" s="163">
        <v>2</v>
      </c>
      <c r="E257" s="150" t="s">
        <v>782</v>
      </c>
      <c r="F257" s="168"/>
      <c r="G257" s="164"/>
      <c r="H257" s="145"/>
      <c r="I257" s="158"/>
    </row>
    <row r="258" spans="1:9" ht="0.75" customHeight="1" hidden="1">
      <c r="A258" s="43">
        <v>2940</v>
      </c>
      <c r="B258" s="173" t="s">
        <v>775</v>
      </c>
      <c r="C258" s="154">
        <v>4</v>
      </c>
      <c r="D258" s="155">
        <v>0</v>
      </c>
      <c r="E258" s="156" t="s">
        <v>525</v>
      </c>
      <c r="F258" s="157" t="s">
        <v>526</v>
      </c>
      <c r="G258" s="164"/>
      <c r="H258" s="145"/>
      <c r="I258" s="158"/>
    </row>
    <row r="259" spans="1:9" s="159" customFormat="1" ht="10.5" customHeight="1" hidden="1">
      <c r="A259" s="43"/>
      <c r="B259" s="140"/>
      <c r="C259" s="154"/>
      <c r="D259" s="155"/>
      <c r="E259" s="150" t="s">
        <v>670</v>
      </c>
      <c r="F259" s="157"/>
      <c r="G259" s="160"/>
      <c r="H259" s="161"/>
      <c r="I259" s="162"/>
    </row>
    <row r="260" spans="1:9" ht="15.75" hidden="1">
      <c r="A260" s="43">
        <v>2941</v>
      </c>
      <c r="B260" s="175" t="s">
        <v>775</v>
      </c>
      <c r="C260" s="49">
        <v>4</v>
      </c>
      <c r="D260" s="163">
        <v>1</v>
      </c>
      <c r="E260" s="150" t="s">
        <v>783</v>
      </c>
      <c r="F260" s="168" t="s">
        <v>527</v>
      </c>
      <c r="G260" s="164"/>
      <c r="H260" s="145"/>
      <c r="I260" s="158"/>
    </row>
    <row r="261" spans="1:9" ht="14.25" customHeight="1" hidden="1">
      <c r="A261" s="43">
        <v>2942</v>
      </c>
      <c r="B261" s="175" t="s">
        <v>775</v>
      </c>
      <c r="C261" s="49">
        <v>4</v>
      </c>
      <c r="D261" s="163">
        <v>2</v>
      </c>
      <c r="E261" s="150" t="s">
        <v>784</v>
      </c>
      <c r="F261" s="168" t="s">
        <v>528</v>
      </c>
      <c r="G261" s="164"/>
      <c r="H261" s="145"/>
      <c r="I261" s="158"/>
    </row>
    <row r="262" spans="1:9" ht="15.75" hidden="1">
      <c r="A262" s="43">
        <v>2950</v>
      </c>
      <c r="B262" s="173" t="s">
        <v>775</v>
      </c>
      <c r="C262" s="154">
        <v>5</v>
      </c>
      <c r="D262" s="155">
        <v>0</v>
      </c>
      <c r="E262" s="156" t="s">
        <v>529</v>
      </c>
      <c r="F262" s="157" t="s">
        <v>530</v>
      </c>
      <c r="G262" s="145">
        <f>G264</f>
        <v>0</v>
      </c>
      <c r="H262" s="145">
        <f>H264</f>
        <v>0</v>
      </c>
      <c r="I262" s="145">
        <f>I264</f>
        <v>0</v>
      </c>
    </row>
    <row r="263" spans="1:9" s="159" customFormat="1" ht="15" customHeight="1" hidden="1">
      <c r="A263" s="43"/>
      <c r="B263" s="140"/>
      <c r="C263" s="154"/>
      <c r="D263" s="155"/>
      <c r="E263" s="150" t="s">
        <v>670</v>
      </c>
      <c r="F263" s="157"/>
      <c r="G263" s="160"/>
      <c r="H263" s="145"/>
      <c r="I263" s="145">
        <f>I265</f>
        <v>0</v>
      </c>
    </row>
    <row r="264" spans="1:9" ht="14.25" customHeight="1" hidden="1">
      <c r="A264" s="43">
        <v>2951</v>
      </c>
      <c r="B264" s="175" t="s">
        <v>775</v>
      </c>
      <c r="C264" s="49">
        <v>5</v>
      </c>
      <c r="D264" s="163">
        <v>1</v>
      </c>
      <c r="E264" s="150" t="s">
        <v>785</v>
      </c>
      <c r="F264" s="157"/>
      <c r="G264" s="145">
        <f>H264+I264</f>
        <v>0</v>
      </c>
      <c r="H264" s="145"/>
      <c r="I264" s="145"/>
    </row>
    <row r="265" spans="1:9" ht="15.75" hidden="1">
      <c r="A265" s="43">
        <v>2952</v>
      </c>
      <c r="B265" s="175" t="s">
        <v>775</v>
      </c>
      <c r="C265" s="49">
        <v>5</v>
      </c>
      <c r="D265" s="163">
        <v>2</v>
      </c>
      <c r="E265" s="150" t="s">
        <v>786</v>
      </c>
      <c r="F265" s="168" t="s">
        <v>531</v>
      </c>
      <c r="G265" s="164"/>
      <c r="H265" s="145"/>
      <c r="I265" s="158"/>
    </row>
    <row r="266" spans="1:9" ht="24" hidden="1">
      <c r="A266" s="43">
        <v>2960</v>
      </c>
      <c r="B266" s="173" t="s">
        <v>775</v>
      </c>
      <c r="C266" s="154">
        <v>6</v>
      </c>
      <c r="D266" s="155">
        <v>0</v>
      </c>
      <c r="E266" s="156" t="s">
        <v>532</v>
      </c>
      <c r="F266" s="157" t="s">
        <v>533</v>
      </c>
      <c r="G266" s="164"/>
      <c r="H266" s="145"/>
      <c r="I266" s="158"/>
    </row>
    <row r="267" spans="1:9" s="159" customFormat="1" ht="10.5" customHeight="1" hidden="1">
      <c r="A267" s="43"/>
      <c r="B267" s="140"/>
      <c r="C267" s="154"/>
      <c r="D267" s="155"/>
      <c r="E267" s="150" t="s">
        <v>670</v>
      </c>
      <c r="F267" s="157"/>
      <c r="G267" s="160"/>
      <c r="H267" s="145"/>
      <c r="I267" s="162"/>
    </row>
    <row r="268" spans="1:9" ht="15.75" hidden="1">
      <c r="A268" s="43">
        <v>2961</v>
      </c>
      <c r="B268" s="175" t="s">
        <v>775</v>
      </c>
      <c r="C268" s="49">
        <v>6</v>
      </c>
      <c r="D268" s="163">
        <v>1</v>
      </c>
      <c r="E268" s="150" t="s">
        <v>532</v>
      </c>
      <c r="F268" s="168" t="s">
        <v>534</v>
      </c>
      <c r="G268" s="164"/>
      <c r="H268" s="145"/>
      <c r="I268" s="158"/>
    </row>
    <row r="269" spans="1:9" ht="24" hidden="1">
      <c r="A269" s="43">
        <v>2970</v>
      </c>
      <c r="B269" s="173" t="s">
        <v>775</v>
      </c>
      <c r="C269" s="154">
        <v>7</v>
      </c>
      <c r="D269" s="155">
        <v>0</v>
      </c>
      <c r="E269" s="156" t="s">
        <v>535</v>
      </c>
      <c r="F269" s="157" t="s">
        <v>536</v>
      </c>
      <c r="G269" s="164"/>
      <c r="H269" s="145"/>
      <c r="I269" s="158"/>
    </row>
    <row r="270" spans="1:9" s="159" customFormat="1" ht="10.5" customHeight="1" hidden="1">
      <c r="A270" s="43"/>
      <c r="B270" s="140"/>
      <c r="C270" s="154"/>
      <c r="D270" s="155"/>
      <c r="E270" s="150" t="s">
        <v>670</v>
      </c>
      <c r="F270" s="157"/>
      <c r="G270" s="160"/>
      <c r="H270" s="145"/>
      <c r="I270" s="162"/>
    </row>
    <row r="271" spans="1:9" ht="24" hidden="1">
      <c r="A271" s="43">
        <v>2971</v>
      </c>
      <c r="B271" s="175" t="s">
        <v>775</v>
      </c>
      <c r="C271" s="49">
        <v>7</v>
      </c>
      <c r="D271" s="163">
        <v>1</v>
      </c>
      <c r="E271" s="150" t="s">
        <v>535</v>
      </c>
      <c r="F271" s="168" t="s">
        <v>536</v>
      </c>
      <c r="G271" s="164"/>
      <c r="H271" s="145"/>
      <c r="I271" s="158"/>
    </row>
    <row r="272" spans="1:9" ht="15.75" hidden="1">
      <c r="A272" s="43">
        <v>2980</v>
      </c>
      <c r="B272" s="173" t="s">
        <v>775</v>
      </c>
      <c r="C272" s="154">
        <v>8</v>
      </c>
      <c r="D272" s="155">
        <v>0</v>
      </c>
      <c r="E272" s="156" t="s">
        <v>537</v>
      </c>
      <c r="F272" s="157" t="s">
        <v>538</v>
      </c>
      <c r="G272" s="164"/>
      <c r="H272" s="145"/>
      <c r="I272" s="158"/>
    </row>
    <row r="273" spans="1:9" s="159" customFormat="1" ht="10.5" customHeight="1" hidden="1">
      <c r="A273" s="43"/>
      <c r="B273" s="140"/>
      <c r="C273" s="154"/>
      <c r="D273" s="155"/>
      <c r="E273" s="150" t="s">
        <v>670</v>
      </c>
      <c r="F273" s="157"/>
      <c r="G273" s="160"/>
      <c r="H273" s="145"/>
      <c r="I273" s="162"/>
    </row>
    <row r="274" spans="1:9" ht="15.75" hidden="1">
      <c r="A274" s="43">
        <v>2981</v>
      </c>
      <c r="B274" s="175" t="s">
        <v>775</v>
      </c>
      <c r="C274" s="49">
        <v>8</v>
      </c>
      <c r="D274" s="163">
        <v>1</v>
      </c>
      <c r="E274" s="150" t="s">
        <v>537</v>
      </c>
      <c r="F274" s="168" t="s">
        <v>539</v>
      </c>
      <c r="G274" s="164"/>
      <c r="H274" s="145"/>
      <c r="I274" s="158"/>
    </row>
    <row r="275" spans="1:9" s="147" customFormat="1" ht="39" customHeight="1" hidden="1">
      <c r="A275" s="237">
        <v>3000</v>
      </c>
      <c r="B275" s="238" t="s">
        <v>788</v>
      </c>
      <c r="C275" s="239">
        <v>0</v>
      </c>
      <c r="D275" s="240">
        <v>0</v>
      </c>
      <c r="E275" s="241" t="s">
        <v>852</v>
      </c>
      <c r="F275" s="242" t="s">
        <v>540</v>
      </c>
      <c r="G275" s="204">
        <f>G296</f>
        <v>0</v>
      </c>
      <c r="H275" s="205">
        <f>H296</f>
        <v>0</v>
      </c>
      <c r="I275" s="206"/>
    </row>
    <row r="276" spans="1:9" ht="15" customHeight="1" hidden="1" thickBot="1">
      <c r="A276" s="216"/>
      <c r="B276" s="209"/>
      <c r="C276" s="209"/>
      <c r="D276" s="209"/>
      <c r="E276" s="243" t="s">
        <v>669</v>
      </c>
      <c r="F276" s="244"/>
      <c r="G276" s="245"/>
      <c r="H276" s="246"/>
      <c r="I276" s="213"/>
    </row>
    <row r="277" spans="1:9" ht="15.75" hidden="1">
      <c r="A277" s="149">
        <v>3010</v>
      </c>
      <c r="B277" s="140" t="s">
        <v>788</v>
      </c>
      <c r="C277" s="141">
        <v>1</v>
      </c>
      <c r="D277" s="142">
        <v>0</v>
      </c>
      <c r="E277" s="221" t="s">
        <v>787</v>
      </c>
      <c r="F277" s="222" t="s">
        <v>541</v>
      </c>
      <c r="G277" s="152"/>
      <c r="H277" s="153"/>
      <c r="I277" s="146"/>
    </row>
    <row r="278" spans="1:9" s="159" customFormat="1" ht="10.5" customHeight="1" hidden="1">
      <c r="A278" s="43"/>
      <c r="B278" s="140"/>
      <c r="C278" s="154"/>
      <c r="D278" s="155"/>
      <c r="E278" s="150" t="s">
        <v>670</v>
      </c>
      <c r="F278" s="157"/>
      <c r="G278" s="160"/>
      <c r="H278" s="145"/>
      <c r="I278" s="162"/>
    </row>
    <row r="279" spans="1:9" ht="15.75" hidden="1">
      <c r="A279" s="43">
        <v>3011</v>
      </c>
      <c r="B279" s="175" t="s">
        <v>788</v>
      </c>
      <c r="C279" s="49">
        <v>1</v>
      </c>
      <c r="D279" s="163">
        <v>1</v>
      </c>
      <c r="E279" s="150" t="s">
        <v>542</v>
      </c>
      <c r="F279" s="168" t="s">
        <v>543</v>
      </c>
      <c r="G279" s="164"/>
      <c r="H279" s="145"/>
      <c r="I279" s="158"/>
    </row>
    <row r="280" spans="1:9" ht="15.75" hidden="1">
      <c r="A280" s="43">
        <v>3012</v>
      </c>
      <c r="B280" s="175" t="s">
        <v>788</v>
      </c>
      <c r="C280" s="49">
        <v>1</v>
      </c>
      <c r="D280" s="163">
        <v>2</v>
      </c>
      <c r="E280" s="150" t="s">
        <v>544</v>
      </c>
      <c r="F280" s="168" t="s">
        <v>545</v>
      </c>
      <c r="G280" s="164"/>
      <c r="H280" s="145"/>
      <c r="I280" s="158"/>
    </row>
    <row r="281" spans="1:9" ht="15.75" hidden="1">
      <c r="A281" s="43">
        <v>3020</v>
      </c>
      <c r="B281" s="173" t="s">
        <v>788</v>
      </c>
      <c r="C281" s="154">
        <v>2</v>
      </c>
      <c r="D281" s="155">
        <v>0</v>
      </c>
      <c r="E281" s="156" t="s">
        <v>546</v>
      </c>
      <c r="F281" s="157" t="s">
        <v>547</v>
      </c>
      <c r="G281" s="164"/>
      <c r="H281" s="145"/>
      <c r="I281" s="158"/>
    </row>
    <row r="282" spans="1:9" s="159" customFormat="1" ht="10.5" customHeight="1" hidden="1">
      <c r="A282" s="43"/>
      <c r="B282" s="140"/>
      <c r="C282" s="154"/>
      <c r="D282" s="155"/>
      <c r="E282" s="150" t="s">
        <v>670</v>
      </c>
      <c r="F282" s="157"/>
      <c r="G282" s="160"/>
      <c r="H282" s="145"/>
      <c r="I282" s="162"/>
    </row>
    <row r="283" spans="1:9" ht="15.75" hidden="1">
      <c r="A283" s="43">
        <v>3021</v>
      </c>
      <c r="B283" s="175" t="s">
        <v>788</v>
      </c>
      <c r="C283" s="49">
        <v>2</v>
      </c>
      <c r="D283" s="163">
        <v>1</v>
      </c>
      <c r="E283" s="150" t="s">
        <v>546</v>
      </c>
      <c r="F283" s="168" t="s">
        <v>548</v>
      </c>
      <c r="G283" s="164"/>
      <c r="H283" s="145"/>
      <c r="I283" s="158"/>
    </row>
    <row r="284" spans="1:9" ht="15.75" hidden="1">
      <c r="A284" s="43">
        <v>3030</v>
      </c>
      <c r="B284" s="173" t="s">
        <v>788</v>
      </c>
      <c r="C284" s="154">
        <v>3</v>
      </c>
      <c r="D284" s="155">
        <v>0</v>
      </c>
      <c r="E284" s="156" t="s">
        <v>549</v>
      </c>
      <c r="F284" s="157" t="s">
        <v>550</v>
      </c>
      <c r="G284" s="164"/>
      <c r="H284" s="145"/>
      <c r="I284" s="158"/>
    </row>
    <row r="285" spans="1:9" s="159" customFormat="1" ht="15.75" hidden="1">
      <c r="A285" s="43"/>
      <c r="B285" s="140"/>
      <c r="C285" s="154"/>
      <c r="D285" s="155"/>
      <c r="E285" s="150" t="s">
        <v>670</v>
      </c>
      <c r="F285" s="157"/>
      <c r="G285" s="160"/>
      <c r="H285" s="145"/>
      <c r="I285" s="162"/>
    </row>
    <row r="286" spans="1:9" s="159" customFormat="1" ht="15.75" hidden="1">
      <c r="A286" s="43">
        <v>3031</v>
      </c>
      <c r="B286" s="175" t="s">
        <v>788</v>
      </c>
      <c r="C286" s="49">
        <v>3</v>
      </c>
      <c r="D286" s="163" t="s">
        <v>701</v>
      </c>
      <c r="E286" s="150" t="s">
        <v>549</v>
      </c>
      <c r="F286" s="157"/>
      <c r="G286" s="160"/>
      <c r="H286" s="145"/>
      <c r="I286" s="162"/>
    </row>
    <row r="287" spans="1:9" ht="12" customHeight="1" hidden="1">
      <c r="A287" s="43">
        <v>3040</v>
      </c>
      <c r="B287" s="173" t="s">
        <v>788</v>
      </c>
      <c r="C287" s="154">
        <v>4</v>
      </c>
      <c r="D287" s="155">
        <v>0</v>
      </c>
      <c r="E287" s="156" t="s">
        <v>551</v>
      </c>
      <c r="F287" s="157" t="s">
        <v>552</v>
      </c>
      <c r="G287" s="164"/>
      <c r="H287" s="145"/>
      <c r="I287" s="158"/>
    </row>
    <row r="288" spans="1:9" s="159" customFormat="1" ht="11.25" customHeight="1" hidden="1">
      <c r="A288" s="43"/>
      <c r="B288" s="140"/>
      <c r="C288" s="154"/>
      <c r="D288" s="155"/>
      <c r="E288" s="150" t="s">
        <v>670</v>
      </c>
      <c r="F288" s="157"/>
      <c r="G288" s="160"/>
      <c r="H288" s="145"/>
      <c r="I288" s="162"/>
    </row>
    <row r="289" spans="1:9" ht="12" customHeight="1" hidden="1">
      <c r="A289" s="43">
        <v>3041</v>
      </c>
      <c r="B289" s="175" t="s">
        <v>788</v>
      </c>
      <c r="C289" s="49">
        <v>4</v>
      </c>
      <c r="D289" s="163">
        <v>1</v>
      </c>
      <c r="E289" s="150" t="s">
        <v>551</v>
      </c>
      <c r="F289" s="168" t="s">
        <v>553</v>
      </c>
      <c r="G289" s="164"/>
      <c r="H289" s="145"/>
      <c r="I289" s="158"/>
    </row>
    <row r="290" spans="1:9" ht="15.75" hidden="1">
      <c r="A290" s="43">
        <v>3050</v>
      </c>
      <c r="B290" s="173" t="s">
        <v>788</v>
      </c>
      <c r="C290" s="154">
        <v>5</v>
      </c>
      <c r="D290" s="155">
        <v>0</v>
      </c>
      <c r="E290" s="156" t="s">
        <v>554</v>
      </c>
      <c r="F290" s="157" t="s">
        <v>555</v>
      </c>
      <c r="G290" s="164"/>
      <c r="H290" s="145"/>
      <c r="I290" s="158"/>
    </row>
    <row r="291" spans="1:9" s="159" customFormat="1" ht="10.5" customHeight="1" hidden="1">
      <c r="A291" s="43"/>
      <c r="B291" s="140"/>
      <c r="C291" s="154"/>
      <c r="D291" s="155"/>
      <c r="E291" s="150" t="s">
        <v>670</v>
      </c>
      <c r="F291" s="157"/>
      <c r="G291" s="160"/>
      <c r="H291" s="145"/>
      <c r="I291" s="162"/>
    </row>
    <row r="292" spans="1:9" ht="15.75" hidden="1">
      <c r="A292" s="43">
        <v>3051</v>
      </c>
      <c r="B292" s="175" t="s">
        <v>788</v>
      </c>
      <c r="C292" s="49">
        <v>5</v>
      </c>
      <c r="D292" s="163">
        <v>1</v>
      </c>
      <c r="E292" s="150" t="s">
        <v>554</v>
      </c>
      <c r="F292" s="168" t="s">
        <v>555</v>
      </c>
      <c r="G292" s="164"/>
      <c r="H292" s="145"/>
      <c r="I292" s="158"/>
    </row>
    <row r="293" spans="1:9" ht="15.75" hidden="1">
      <c r="A293" s="43">
        <v>3060</v>
      </c>
      <c r="B293" s="173" t="s">
        <v>788</v>
      </c>
      <c r="C293" s="154">
        <v>6</v>
      </c>
      <c r="D293" s="155">
        <v>0</v>
      </c>
      <c r="E293" s="156" t="s">
        <v>556</v>
      </c>
      <c r="F293" s="157" t="s">
        <v>557</v>
      </c>
      <c r="G293" s="164"/>
      <c r="H293" s="145"/>
      <c r="I293" s="158"/>
    </row>
    <row r="294" spans="1:9" s="159" customFormat="1" ht="10.5" customHeight="1" hidden="1">
      <c r="A294" s="43"/>
      <c r="B294" s="140"/>
      <c r="C294" s="154"/>
      <c r="D294" s="155"/>
      <c r="E294" s="150" t="s">
        <v>670</v>
      </c>
      <c r="F294" s="157"/>
      <c r="G294" s="160"/>
      <c r="H294" s="145"/>
      <c r="I294" s="162"/>
    </row>
    <row r="295" spans="1:9" ht="15.75" hidden="1">
      <c r="A295" s="43">
        <v>3061</v>
      </c>
      <c r="B295" s="175" t="s">
        <v>788</v>
      </c>
      <c r="C295" s="49">
        <v>6</v>
      </c>
      <c r="D295" s="163">
        <v>1</v>
      </c>
      <c r="E295" s="150" t="s">
        <v>556</v>
      </c>
      <c r="F295" s="168" t="s">
        <v>557</v>
      </c>
      <c r="G295" s="164"/>
      <c r="H295" s="145"/>
      <c r="I295" s="158"/>
    </row>
    <row r="296" spans="1:9" ht="28.5" hidden="1">
      <c r="A296" s="43">
        <v>3070</v>
      </c>
      <c r="B296" s="173" t="s">
        <v>788</v>
      </c>
      <c r="C296" s="154">
        <v>7</v>
      </c>
      <c r="D296" s="155">
        <v>0</v>
      </c>
      <c r="E296" s="156" t="s">
        <v>558</v>
      </c>
      <c r="F296" s="157" t="s">
        <v>559</v>
      </c>
      <c r="G296" s="145">
        <f>H296</f>
        <v>0</v>
      </c>
      <c r="H296" s="145">
        <f>H298</f>
        <v>0</v>
      </c>
      <c r="I296" s="158"/>
    </row>
    <row r="297" spans="1:9" s="159" customFormat="1" ht="10.5" customHeight="1" hidden="1">
      <c r="A297" s="43"/>
      <c r="B297" s="140"/>
      <c r="C297" s="154"/>
      <c r="D297" s="155"/>
      <c r="E297" s="150" t="s">
        <v>670</v>
      </c>
      <c r="F297" s="157"/>
      <c r="G297" s="160"/>
      <c r="H297" s="161"/>
      <c r="I297" s="162"/>
    </row>
    <row r="298" spans="1:9" ht="24" hidden="1">
      <c r="A298" s="43">
        <v>3071</v>
      </c>
      <c r="B298" s="175" t="s">
        <v>788</v>
      </c>
      <c r="C298" s="49">
        <v>7</v>
      </c>
      <c r="D298" s="163">
        <v>1</v>
      </c>
      <c r="E298" s="150" t="s">
        <v>558</v>
      </c>
      <c r="F298" s="168" t="s">
        <v>560</v>
      </c>
      <c r="G298" s="145">
        <f>H298</f>
        <v>0</v>
      </c>
      <c r="H298" s="145"/>
      <c r="I298" s="158"/>
    </row>
    <row r="299" spans="1:9" ht="24" customHeight="1" hidden="1">
      <c r="A299" s="43">
        <v>3080</v>
      </c>
      <c r="B299" s="173" t="s">
        <v>788</v>
      </c>
      <c r="C299" s="154">
        <v>8</v>
      </c>
      <c r="D299" s="155">
        <v>0</v>
      </c>
      <c r="E299" s="156" t="s">
        <v>561</v>
      </c>
      <c r="F299" s="157" t="s">
        <v>562</v>
      </c>
      <c r="G299" s="164"/>
      <c r="H299" s="145"/>
      <c r="I299" s="158"/>
    </row>
    <row r="300" spans="1:9" s="159" customFormat="1" ht="10.5" customHeight="1" hidden="1">
      <c r="A300" s="43"/>
      <c r="B300" s="140"/>
      <c r="C300" s="154"/>
      <c r="D300" s="155"/>
      <c r="E300" s="150" t="s">
        <v>670</v>
      </c>
      <c r="F300" s="157"/>
      <c r="G300" s="160"/>
      <c r="H300" s="161"/>
      <c r="I300" s="162"/>
    </row>
    <row r="301" spans="1:9" ht="24" customHeight="1" hidden="1">
      <c r="A301" s="43">
        <v>3081</v>
      </c>
      <c r="B301" s="175" t="s">
        <v>788</v>
      </c>
      <c r="C301" s="49">
        <v>8</v>
      </c>
      <c r="D301" s="163">
        <v>1</v>
      </c>
      <c r="E301" s="150" t="s">
        <v>561</v>
      </c>
      <c r="F301" s="168" t="s">
        <v>563</v>
      </c>
      <c r="G301" s="164"/>
      <c r="H301" s="145"/>
      <c r="I301" s="158"/>
    </row>
    <row r="302" spans="1:9" s="159" customFormat="1" ht="10.5" customHeight="1" hidden="1">
      <c r="A302" s="43"/>
      <c r="B302" s="140"/>
      <c r="C302" s="154"/>
      <c r="D302" s="155"/>
      <c r="E302" s="150" t="s">
        <v>670</v>
      </c>
      <c r="F302" s="157"/>
      <c r="G302" s="160"/>
      <c r="H302" s="161"/>
      <c r="I302" s="162"/>
    </row>
    <row r="303" spans="1:9" ht="28.5" customHeight="1" hidden="1">
      <c r="A303" s="43">
        <v>3090</v>
      </c>
      <c r="B303" s="173" t="s">
        <v>788</v>
      </c>
      <c r="C303" s="154">
        <v>9</v>
      </c>
      <c r="D303" s="155">
        <v>0</v>
      </c>
      <c r="E303" s="156" t="s">
        <v>564</v>
      </c>
      <c r="F303" s="157" t="s">
        <v>565</v>
      </c>
      <c r="G303" s="164"/>
      <c r="H303" s="145"/>
      <c r="I303" s="158"/>
    </row>
    <row r="304" spans="1:9" s="159" customFormat="1" ht="10.5" customHeight="1" hidden="1">
      <c r="A304" s="43"/>
      <c r="B304" s="140"/>
      <c r="C304" s="154"/>
      <c r="D304" s="155"/>
      <c r="E304" s="150" t="s">
        <v>670</v>
      </c>
      <c r="F304" s="157"/>
      <c r="G304" s="160"/>
      <c r="H304" s="161"/>
      <c r="I304" s="162"/>
    </row>
    <row r="305" spans="1:9" ht="17.25" customHeight="1" hidden="1">
      <c r="A305" s="198">
        <v>3091</v>
      </c>
      <c r="B305" s="175" t="s">
        <v>788</v>
      </c>
      <c r="C305" s="200">
        <v>9</v>
      </c>
      <c r="D305" s="201">
        <v>1</v>
      </c>
      <c r="E305" s="202" t="s">
        <v>564</v>
      </c>
      <c r="F305" s="203" t="s">
        <v>566</v>
      </c>
      <c r="G305" s="204"/>
      <c r="H305" s="205"/>
      <c r="I305" s="206"/>
    </row>
    <row r="306" spans="1:9" ht="30" customHeight="1" hidden="1">
      <c r="A306" s="198">
        <v>3092</v>
      </c>
      <c r="B306" s="175" t="s">
        <v>788</v>
      </c>
      <c r="C306" s="200">
        <v>9</v>
      </c>
      <c r="D306" s="201">
        <v>2</v>
      </c>
      <c r="E306" s="202" t="s">
        <v>809</v>
      </c>
      <c r="F306" s="203"/>
      <c r="G306" s="204"/>
      <c r="H306" s="205"/>
      <c r="I306" s="206"/>
    </row>
    <row r="307" spans="1:9" s="147" customFormat="1" ht="25.5" customHeight="1" thickBot="1">
      <c r="A307" s="237">
        <v>3100</v>
      </c>
      <c r="B307" s="154" t="s">
        <v>789</v>
      </c>
      <c r="C307" s="154">
        <v>0</v>
      </c>
      <c r="D307" s="155">
        <v>0</v>
      </c>
      <c r="E307" s="247" t="s">
        <v>853</v>
      </c>
      <c r="F307" s="248"/>
      <c r="G307" s="249">
        <f>G309</f>
        <v>-60000</v>
      </c>
      <c r="H307" s="249">
        <f>H311</f>
        <v>-60000</v>
      </c>
      <c r="I307" s="158"/>
    </row>
    <row r="308" spans="1:9" ht="11.25" customHeight="1">
      <c r="A308" s="198"/>
      <c r="B308" s="140"/>
      <c r="C308" s="141"/>
      <c r="D308" s="142"/>
      <c r="E308" s="150" t="s">
        <v>669</v>
      </c>
      <c r="F308" s="151"/>
      <c r="G308" s="152"/>
      <c r="H308" s="153"/>
      <c r="I308" s="146"/>
    </row>
    <row r="309" spans="1:9" ht="24.75" customHeight="1" thickBot="1">
      <c r="A309" s="198">
        <v>3110</v>
      </c>
      <c r="B309" s="250" t="s">
        <v>789</v>
      </c>
      <c r="C309" s="250">
        <v>1</v>
      </c>
      <c r="D309" s="251">
        <v>0</v>
      </c>
      <c r="E309" s="230" t="s">
        <v>616</v>
      </c>
      <c r="F309" s="168"/>
      <c r="G309" s="249">
        <f>G311</f>
        <v>-60000</v>
      </c>
      <c r="H309" s="249">
        <f>H311</f>
        <v>-60000</v>
      </c>
      <c r="I309" s="158"/>
    </row>
    <row r="310" spans="1:9" s="159" customFormat="1" ht="10.5" customHeight="1">
      <c r="A310" s="198"/>
      <c r="B310" s="140"/>
      <c r="C310" s="154"/>
      <c r="D310" s="155"/>
      <c r="E310" s="150" t="s">
        <v>670</v>
      </c>
      <c r="F310" s="157"/>
      <c r="G310" s="160"/>
      <c r="H310" s="161"/>
      <c r="I310" s="162"/>
    </row>
    <row r="311" spans="1:9" ht="15.75" customHeight="1" thickBot="1">
      <c r="A311" s="252">
        <v>3112</v>
      </c>
      <c r="B311" s="253" t="s">
        <v>789</v>
      </c>
      <c r="C311" s="253">
        <v>1</v>
      </c>
      <c r="D311" s="254">
        <v>2</v>
      </c>
      <c r="E311" s="255" t="s">
        <v>617</v>
      </c>
      <c r="F311" s="256"/>
      <c r="G311" s="249">
        <f>H311</f>
        <v>-60000</v>
      </c>
      <c r="H311" s="249">
        <v>-60000</v>
      </c>
      <c r="I311" s="257"/>
    </row>
    <row r="312" spans="2:9" ht="15.75">
      <c r="B312" s="259"/>
      <c r="C312" s="260"/>
      <c r="D312" s="261"/>
      <c r="G312" s="191"/>
      <c r="H312" s="191"/>
      <c r="I312" s="191"/>
    </row>
    <row r="313" spans="2:4" ht="15.75">
      <c r="B313" s="264"/>
      <c r="C313" s="260"/>
      <c r="D313" s="261"/>
    </row>
    <row r="314" spans="2:4" ht="15.75">
      <c r="B314" s="264"/>
      <c r="C314" s="260"/>
      <c r="D314" s="261"/>
    </row>
    <row r="315" spans="2:4" ht="15.75">
      <c r="B315" s="264"/>
      <c r="C315" s="260"/>
      <c r="D315" s="261"/>
    </row>
    <row r="316" spans="2:4" ht="15.75">
      <c r="B316" s="264"/>
      <c r="C316" s="260"/>
      <c r="D316" s="261"/>
    </row>
    <row r="317" spans="2:4" ht="15.75">
      <c r="B317" s="264"/>
      <c r="C317" s="260"/>
      <c r="D317" s="261"/>
    </row>
    <row r="318" spans="2:4" ht="15.75">
      <c r="B318" s="264"/>
      <c r="C318" s="260"/>
      <c r="D318" s="261"/>
    </row>
    <row r="319" spans="2:4" ht="15.75">
      <c r="B319" s="264"/>
      <c r="C319" s="260"/>
      <c r="D319" s="261"/>
    </row>
    <row r="320" spans="2:4" ht="15.75">
      <c r="B320" s="264"/>
      <c r="C320" s="260"/>
      <c r="D320" s="261"/>
    </row>
    <row r="321" spans="2:4" ht="15.75">
      <c r="B321" s="264"/>
      <c r="C321" s="260"/>
      <c r="D321" s="261"/>
    </row>
    <row r="322" spans="2:4" ht="15.75">
      <c r="B322" s="264"/>
      <c r="C322" s="260"/>
      <c r="D322" s="261"/>
    </row>
    <row r="323" spans="2:4" ht="15.75">
      <c r="B323" s="264"/>
      <c r="C323" s="260"/>
      <c r="D323" s="261"/>
    </row>
    <row r="324" spans="2:4" ht="15.75">
      <c r="B324" s="264"/>
      <c r="C324" s="260"/>
      <c r="D324" s="261"/>
    </row>
    <row r="325" spans="2:4" ht="15.75">
      <c r="B325" s="264"/>
      <c r="C325" s="260"/>
      <c r="D325" s="261"/>
    </row>
    <row r="326" spans="2:4" ht="15.75">
      <c r="B326" s="264"/>
      <c r="C326" s="260"/>
      <c r="D326" s="261"/>
    </row>
    <row r="327" spans="2:4" ht="15.75">
      <c r="B327" s="264"/>
      <c r="C327" s="260"/>
      <c r="D327" s="261"/>
    </row>
    <row r="328" spans="2:4" ht="17.25" customHeight="1">
      <c r="B328" s="264"/>
      <c r="C328" s="260"/>
      <c r="D328" s="261"/>
    </row>
  </sheetData>
  <sheetProtection/>
  <mergeCells count="11">
    <mergeCell ref="G4:G5"/>
    <mergeCell ref="H4:I4"/>
    <mergeCell ref="A1:I1"/>
    <mergeCell ref="A2:I2"/>
    <mergeCell ref="H3:I3"/>
    <mergeCell ref="A4:A5"/>
    <mergeCell ref="B4:B5"/>
    <mergeCell ref="C4:C5"/>
    <mergeCell ref="D4:D5"/>
    <mergeCell ref="E4:E5"/>
    <mergeCell ref="F4:F5"/>
  </mergeCells>
  <printOptions/>
  <pageMargins left="0" right="0" top="0" bottom="0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491"/>
  <sheetViews>
    <sheetView zoomScalePageLayoutView="0" workbookViewId="0" topLeftCell="A141">
      <selection activeCell="A141" sqref="A1:IV16384"/>
    </sheetView>
  </sheetViews>
  <sheetFormatPr defaultColWidth="9.140625" defaultRowHeight="12.75"/>
  <cols>
    <col min="1" max="1" width="5.8515625" style="271" customWidth="1"/>
    <col min="2" max="2" width="49.57421875" style="271" customWidth="1"/>
    <col min="3" max="3" width="6.28125" style="272" customWidth="1"/>
    <col min="4" max="4" width="16.00390625" style="271" customWidth="1"/>
    <col min="5" max="5" width="15.7109375" style="271" customWidth="1"/>
    <col min="6" max="6" width="16.57421875" style="271" customWidth="1"/>
    <col min="7" max="16384" width="9.140625" style="271" customWidth="1"/>
  </cols>
  <sheetData>
    <row r="1" spans="1:6" s="269" customFormat="1" ht="22.5" customHeight="1">
      <c r="A1" s="268" t="s">
        <v>718</v>
      </c>
      <c r="B1" s="268"/>
      <c r="C1" s="268"/>
      <c r="D1" s="268"/>
      <c r="E1" s="268"/>
      <c r="F1" s="268"/>
    </row>
    <row r="2" spans="1:6" ht="37.5" customHeight="1">
      <c r="A2" s="270" t="s">
        <v>719</v>
      </c>
      <c r="B2" s="270"/>
      <c r="C2" s="270"/>
      <c r="D2" s="270"/>
      <c r="E2" s="270"/>
      <c r="F2" s="270"/>
    </row>
    <row r="3" spans="5:6" ht="13.5" thickBot="1">
      <c r="E3" s="101" t="s">
        <v>837</v>
      </c>
      <c r="F3" s="101"/>
    </row>
    <row r="4" spans="1:6" ht="30" customHeight="1" thickBot="1">
      <c r="A4" s="273" t="s">
        <v>720</v>
      </c>
      <c r="B4" s="274" t="s">
        <v>619</v>
      </c>
      <c r="C4" s="275"/>
      <c r="D4" s="276" t="s">
        <v>721</v>
      </c>
      <c r="E4" s="277" t="s">
        <v>669</v>
      </c>
      <c r="F4" s="278"/>
    </row>
    <row r="5" spans="1:6" ht="26.25" thickBot="1">
      <c r="A5" s="279"/>
      <c r="B5" s="280" t="s">
        <v>620</v>
      </c>
      <c r="C5" s="281" t="s">
        <v>621</v>
      </c>
      <c r="D5" s="282"/>
      <c r="E5" s="283" t="s">
        <v>712</v>
      </c>
      <c r="F5" s="283" t="s">
        <v>713</v>
      </c>
    </row>
    <row r="6" spans="1:6" ht="13.5" thickBot="1">
      <c r="A6" s="284">
        <v>1</v>
      </c>
      <c r="B6" s="284">
        <v>2</v>
      </c>
      <c r="C6" s="284" t="s">
        <v>622</v>
      </c>
      <c r="D6" s="284">
        <v>4</v>
      </c>
      <c r="E6" s="284">
        <v>5</v>
      </c>
      <c r="F6" s="284">
        <v>6</v>
      </c>
    </row>
    <row r="7" spans="1:9" ht="32.25" thickBot="1">
      <c r="A7" s="285">
        <v>4000</v>
      </c>
      <c r="B7" s="286" t="s">
        <v>854</v>
      </c>
      <c r="C7" s="287"/>
      <c r="D7" s="288">
        <f>E7+F7</f>
        <v>190000</v>
      </c>
      <c r="E7" s="288">
        <f>E9</f>
        <v>-60000</v>
      </c>
      <c r="F7" s="289">
        <f>F177+F178+F179+F184+F205</f>
        <v>250000</v>
      </c>
      <c r="H7" s="290"/>
      <c r="I7" s="291"/>
    </row>
    <row r="8" spans="1:6" ht="13.5" thickBot="1">
      <c r="A8" s="285"/>
      <c r="B8" s="292" t="s">
        <v>671</v>
      </c>
      <c r="C8" s="287"/>
      <c r="D8" s="293"/>
      <c r="E8" s="294"/>
      <c r="F8" s="295"/>
    </row>
    <row r="9" spans="1:8" ht="42.75" customHeight="1" thickBot="1">
      <c r="A9" s="285">
        <v>4050</v>
      </c>
      <c r="B9" s="296" t="s">
        <v>855</v>
      </c>
      <c r="C9" s="297" t="s">
        <v>90</v>
      </c>
      <c r="D9" s="288">
        <f>D11+D24+D67+D82+D92+D126+D114+D141</f>
        <v>-60000</v>
      </c>
      <c r="E9" s="298">
        <f>+E16+E45+E49+E52+E56+E59+E66+E135+E137+E168</f>
        <v>-60000</v>
      </c>
      <c r="F9" s="295"/>
      <c r="H9" s="291"/>
    </row>
    <row r="10" spans="1:6" ht="13.5" customHeight="1" thickBot="1">
      <c r="A10" s="285"/>
      <c r="B10" s="292" t="s">
        <v>671</v>
      </c>
      <c r="C10" s="287"/>
      <c r="D10" s="299"/>
      <c r="E10" s="300"/>
      <c r="F10" s="295"/>
    </row>
    <row r="11" spans="1:6" ht="30.75" customHeight="1" hidden="1" thickBot="1">
      <c r="A11" s="301">
        <v>4100</v>
      </c>
      <c r="B11" s="302" t="s">
        <v>856</v>
      </c>
      <c r="C11" s="303" t="s">
        <v>90</v>
      </c>
      <c r="D11" s="304">
        <f>D13+D18+D21</f>
        <v>0</v>
      </c>
      <c r="E11" s="305">
        <f>E13+E18+E21</f>
        <v>0</v>
      </c>
      <c r="F11" s="306" t="s">
        <v>94</v>
      </c>
    </row>
    <row r="12" spans="1:6" ht="13.5" customHeight="1" hidden="1" thickBot="1">
      <c r="A12" s="285"/>
      <c r="B12" s="292" t="s">
        <v>671</v>
      </c>
      <c r="C12" s="287"/>
      <c r="D12" s="299"/>
      <c r="E12" s="300"/>
      <c r="F12" s="295"/>
    </row>
    <row r="13" spans="1:6" ht="24.75" customHeight="1" hidden="1" thickBot="1">
      <c r="A13" s="307">
        <v>4110</v>
      </c>
      <c r="B13" s="308" t="s">
        <v>857</v>
      </c>
      <c r="C13" s="309" t="s">
        <v>90</v>
      </c>
      <c r="D13" s="310">
        <f>E13</f>
        <v>0</v>
      </c>
      <c r="E13" s="311">
        <f>E15+E16</f>
        <v>0</v>
      </c>
      <c r="F13" s="306" t="s">
        <v>94</v>
      </c>
    </row>
    <row r="14" spans="1:6" ht="13.5" customHeight="1" hidden="1" thickBot="1">
      <c r="A14" s="307"/>
      <c r="B14" s="292" t="s">
        <v>670</v>
      </c>
      <c r="C14" s="309"/>
      <c r="D14" s="310"/>
      <c r="E14" s="311"/>
      <c r="F14" s="306"/>
    </row>
    <row r="15" spans="1:6" ht="24" customHeight="1" hidden="1">
      <c r="A15" s="312">
        <v>4111</v>
      </c>
      <c r="B15" s="313" t="s">
        <v>623</v>
      </c>
      <c r="C15" s="314" t="s">
        <v>791</v>
      </c>
      <c r="D15" s="315">
        <f>E15</f>
        <v>0</v>
      </c>
      <c r="E15" s="316"/>
      <c r="F15" s="317" t="s">
        <v>94</v>
      </c>
    </row>
    <row r="16" spans="1:6" ht="24" customHeight="1" hidden="1">
      <c r="A16" s="312">
        <v>4112</v>
      </c>
      <c r="B16" s="313" t="s">
        <v>624</v>
      </c>
      <c r="C16" s="318" t="s">
        <v>792</v>
      </c>
      <c r="D16" s="315">
        <f>E16</f>
        <v>0</v>
      </c>
      <c r="E16" s="316"/>
      <c r="F16" s="317" t="s">
        <v>94</v>
      </c>
    </row>
    <row r="17" spans="1:6" ht="12.75" customHeight="1" hidden="1">
      <c r="A17" s="312">
        <v>4114</v>
      </c>
      <c r="B17" s="313" t="s">
        <v>625</v>
      </c>
      <c r="C17" s="318" t="s">
        <v>790</v>
      </c>
      <c r="D17" s="315"/>
      <c r="E17" s="316"/>
      <c r="F17" s="317" t="s">
        <v>94</v>
      </c>
    </row>
    <row r="18" spans="1:6" ht="25.5" customHeight="1" hidden="1" thickBot="1">
      <c r="A18" s="312">
        <v>4120</v>
      </c>
      <c r="B18" s="319" t="s">
        <v>858</v>
      </c>
      <c r="C18" s="320" t="s">
        <v>90</v>
      </c>
      <c r="D18" s="315"/>
      <c r="E18" s="316"/>
      <c r="F18" s="317" t="s">
        <v>94</v>
      </c>
    </row>
    <row r="19" spans="1:6" ht="13.5" customHeight="1" hidden="1" thickBot="1">
      <c r="A19" s="307"/>
      <c r="B19" s="292" t="s">
        <v>670</v>
      </c>
      <c r="C19" s="309"/>
      <c r="D19" s="310"/>
      <c r="E19" s="311"/>
      <c r="F19" s="306"/>
    </row>
    <row r="20" spans="1:6" ht="13.5" customHeight="1" hidden="1">
      <c r="A20" s="312">
        <v>4121</v>
      </c>
      <c r="B20" s="313" t="s">
        <v>626</v>
      </c>
      <c r="C20" s="318" t="s">
        <v>793</v>
      </c>
      <c r="D20" s="315"/>
      <c r="E20" s="316"/>
      <c r="F20" s="317" t="s">
        <v>94</v>
      </c>
    </row>
    <row r="21" spans="1:6" ht="25.5" customHeight="1" hidden="1" thickBot="1">
      <c r="A21" s="312">
        <v>4130</v>
      </c>
      <c r="B21" s="319" t="s">
        <v>859</v>
      </c>
      <c r="C21" s="320" t="s">
        <v>90</v>
      </c>
      <c r="D21" s="315">
        <f>E21</f>
        <v>0</v>
      </c>
      <c r="E21" s="316">
        <f>E23</f>
        <v>0</v>
      </c>
      <c r="F21" s="306" t="s">
        <v>94</v>
      </c>
    </row>
    <row r="22" spans="1:6" ht="13.5" customHeight="1" hidden="1" thickBot="1">
      <c r="A22" s="307"/>
      <c r="B22" s="292" t="s">
        <v>670</v>
      </c>
      <c r="C22" s="309"/>
      <c r="D22" s="310"/>
      <c r="E22" s="311"/>
      <c r="F22" s="306"/>
    </row>
    <row r="23" spans="1:6" ht="13.5" customHeight="1" hidden="1" thickBot="1">
      <c r="A23" s="321">
        <v>4131</v>
      </c>
      <c r="B23" s="322" t="s">
        <v>794</v>
      </c>
      <c r="C23" s="323" t="s">
        <v>795</v>
      </c>
      <c r="D23" s="324">
        <f>E23</f>
        <v>0</v>
      </c>
      <c r="E23" s="325"/>
      <c r="F23" s="306" t="s">
        <v>94</v>
      </c>
    </row>
    <row r="24" spans="1:8" ht="36" customHeight="1" hidden="1" thickBot="1">
      <c r="A24" s="301">
        <v>4200</v>
      </c>
      <c r="B24" s="326" t="s">
        <v>860</v>
      </c>
      <c r="C24" s="303" t="s">
        <v>90</v>
      </c>
      <c r="D24" s="304">
        <f>D26+D35+D40+D50+D53+D57</f>
        <v>0</v>
      </c>
      <c r="E24" s="305">
        <f>E26+E35+E40+E50+E53+E57</f>
        <v>0</v>
      </c>
      <c r="F24" s="327" t="s">
        <v>94</v>
      </c>
      <c r="H24" s="290"/>
    </row>
    <row r="25" spans="1:6" ht="13.5" hidden="1" thickBot="1">
      <c r="A25" s="285"/>
      <c r="B25" s="292" t="s">
        <v>671</v>
      </c>
      <c r="C25" s="287"/>
      <c r="D25" s="299"/>
      <c r="E25" s="300"/>
      <c r="F25" s="295"/>
    </row>
    <row r="26" spans="1:6" ht="33.75" customHeight="1" hidden="1" thickBot="1">
      <c r="A26" s="307">
        <v>4210</v>
      </c>
      <c r="B26" s="328" t="s">
        <v>861</v>
      </c>
      <c r="C26" s="309" t="s">
        <v>90</v>
      </c>
      <c r="D26" s="329">
        <f>E26</f>
        <v>0</v>
      </c>
      <c r="E26" s="330">
        <f>E29+E33++E31+E32+E30</f>
        <v>0</v>
      </c>
      <c r="F26" s="306" t="s">
        <v>94</v>
      </c>
    </row>
    <row r="27" spans="1:6" ht="12" customHeight="1" hidden="1" thickBot="1">
      <c r="A27" s="307"/>
      <c r="B27" s="292" t="s">
        <v>670</v>
      </c>
      <c r="C27" s="309"/>
      <c r="D27" s="331"/>
      <c r="E27" s="332"/>
      <c r="F27" s="306"/>
    </row>
    <row r="28" spans="1:6" ht="24" customHeight="1" hidden="1">
      <c r="A28" s="312">
        <v>4211</v>
      </c>
      <c r="B28" s="313" t="s">
        <v>796</v>
      </c>
      <c r="C28" s="318" t="s">
        <v>797</v>
      </c>
      <c r="D28" s="333"/>
      <c r="E28" s="334"/>
      <c r="F28" s="317" t="s">
        <v>94</v>
      </c>
    </row>
    <row r="29" spans="1:6" ht="12.75" customHeight="1" hidden="1">
      <c r="A29" s="312">
        <v>4212</v>
      </c>
      <c r="B29" s="319" t="s">
        <v>862</v>
      </c>
      <c r="C29" s="318" t="s">
        <v>798</v>
      </c>
      <c r="D29" s="315">
        <f>E29</f>
        <v>0</v>
      </c>
      <c r="E29" s="315"/>
      <c r="F29" s="317" t="s">
        <v>94</v>
      </c>
    </row>
    <row r="30" spans="1:6" ht="12.75" customHeight="1" hidden="1">
      <c r="A30" s="312">
        <v>4213</v>
      </c>
      <c r="B30" s="313" t="s">
        <v>627</v>
      </c>
      <c r="C30" s="318" t="s">
        <v>799</v>
      </c>
      <c r="D30" s="315">
        <f>E30</f>
        <v>0</v>
      </c>
      <c r="E30" s="315"/>
      <c r="F30" s="317" t="s">
        <v>94</v>
      </c>
    </row>
    <row r="31" spans="1:6" ht="12.75" customHeight="1" hidden="1">
      <c r="A31" s="312">
        <v>4214</v>
      </c>
      <c r="B31" s="313" t="s">
        <v>628</v>
      </c>
      <c r="C31" s="318" t="s">
        <v>800</v>
      </c>
      <c r="D31" s="315">
        <f>E31</f>
        <v>0</v>
      </c>
      <c r="E31" s="315"/>
      <c r="F31" s="317" t="s">
        <v>94</v>
      </c>
    </row>
    <row r="32" spans="1:6" ht="12.75" customHeight="1" hidden="1">
      <c r="A32" s="312">
        <v>4215</v>
      </c>
      <c r="B32" s="313" t="s">
        <v>629</v>
      </c>
      <c r="C32" s="318" t="s">
        <v>801</v>
      </c>
      <c r="D32" s="315">
        <f>E32</f>
        <v>0</v>
      </c>
      <c r="E32" s="316"/>
      <c r="F32" s="317" t="s">
        <v>94</v>
      </c>
    </row>
    <row r="33" spans="1:6" ht="17.25" customHeight="1" hidden="1" thickBot="1">
      <c r="A33" s="312">
        <v>4216</v>
      </c>
      <c r="B33" s="313" t="s">
        <v>630</v>
      </c>
      <c r="C33" s="318" t="s">
        <v>802</v>
      </c>
      <c r="D33" s="315">
        <f>E33</f>
        <v>0</v>
      </c>
      <c r="E33" s="316"/>
      <c r="F33" s="317" t="s">
        <v>94</v>
      </c>
    </row>
    <row r="34" spans="1:6" ht="13.5" customHeight="1" hidden="1" thickBot="1">
      <c r="A34" s="321">
        <v>4217</v>
      </c>
      <c r="B34" s="335" t="s">
        <v>631</v>
      </c>
      <c r="C34" s="336" t="s">
        <v>803</v>
      </c>
      <c r="D34" s="337"/>
      <c r="E34" s="338"/>
      <c r="F34" s="339" t="s">
        <v>94</v>
      </c>
    </row>
    <row r="35" spans="1:8" ht="24.75" customHeight="1" hidden="1" thickBot="1">
      <c r="A35" s="307">
        <v>4220</v>
      </c>
      <c r="B35" s="328" t="s">
        <v>863</v>
      </c>
      <c r="C35" s="309" t="s">
        <v>90</v>
      </c>
      <c r="D35" s="329">
        <f>D37+D38</f>
        <v>0</v>
      </c>
      <c r="E35" s="330">
        <f>E37+E38</f>
        <v>0</v>
      </c>
      <c r="F35" s="306" t="s">
        <v>94</v>
      </c>
      <c r="H35" s="340"/>
    </row>
    <row r="36" spans="1:6" ht="13.5" customHeight="1" hidden="1" thickBot="1">
      <c r="A36" s="307"/>
      <c r="B36" s="292" t="s">
        <v>670</v>
      </c>
      <c r="C36" s="309"/>
      <c r="D36" s="331"/>
      <c r="E36" s="332"/>
      <c r="F36" s="306"/>
    </row>
    <row r="37" spans="1:6" ht="12.75" customHeight="1" hidden="1">
      <c r="A37" s="312">
        <v>4221</v>
      </c>
      <c r="B37" s="313" t="s">
        <v>632</v>
      </c>
      <c r="C37" s="341">
        <v>4221</v>
      </c>
      <c r="D37" s="315">
        <f>E37</f>
        <v>0</v>
      </c>
      <c r="E37" s="315"/>
      <c r="F37" s="317" t="s">
        <v>94</v>
      </c>
    </row>
    <row r="38" spans="1:6" ht="11.25" customHeight="1" hidden="1">
      <c r="A38" s="312">
        <v>4222</v>
      </c>
      <c r="B38" s="313" t="s">
        <v>633</v>
      </c>
      <c r="C38" s="318" t="s">
        <v>52</v>
      </c>
      <c r="D38" s="315">
        <f>E38</f>
        <v>0</v>
      </c>
      <c r="E38" s="315"/>
      <c r="F38" s="317" t="s">
        <v>94</v>
      </c>
    </row>
    <row r="39" spans="1:6" ht="13.5" customHeight="1" hidden="1" thickBot="1">
      <c r="A39" s="321">
        <v>4223</v>
      </c>
      <c r="B39" s="335" t="s">
        <v>634</v>
      </c>
      <c r="C39" s="336" t="s">
        <v>53</v>
      </c>
      <c r="D39" s="324"/>
      <c r="E39" s="324"/>
      <c r="F39" s="339" t="s">
        <v>94</v>
      </c>
    </row>
    <row r="40" spans="1:6" ht="45.75" hidden="1" thickBot="1">
      <c r="A40" s="307">
        <v>4230</v>
      </c>
      <c r="B40" s="328" t="s">
        <v>864</v>
      </c>
      <c r="C40" s="309" t="s">
        <v>90</v>
      </c>
      <c r="D40" s="329">
        <f>E40</f>
        <v>0</v>
      </c>
      <c r="E40" s="329">
        <f>E43+E45+E48+E49+E44</f>
        <v>0</v>
      </c>
      <c r="F40" s="306" t="s">
        <v>94</v>
      </c>
    </row>
    <row r="41" spans="1:6" ht="15" customHeight="1" hidden="1" thickBot="1">
      <c r="A41" s="307"/>
      <c r="B41" s="292" t="s">
        <v>670</v>
      </c>
      <c r="C41" s="309"/>
      <c r="D41" s="310"/>
      <c r="E41" s="310"/>
      <c r="F41" s="306"/>
    </row>
    <row r="42" spans="1:6" ht="12.75" hidden="1">
      <c r="A42" s="312">
        <v>4231</v>
      </c>
      <c r="B42" s="313" t="s">
        <v>635</v>
      </c>
      <c r="C42" s="318" t="s">
        <v>54</v>
      </c>
      <c r="D42" s="315"/>
      <c r="E42" s="315"/>
      <c r="F42" s="317" t="s">
        <v>94</v>
      </c>
    </row>
    <row r="43" spans="1:6" ht="11.25" customHeight="1" hidden="1">
      <c r="A43" s="312">
        <v>4232</v>
      </c>
      <c r="B43" s="313" t="s">
        <v>636</v>
      </c>
      <c r="C43" s="318" t="s">
        <v>55</v>
      </c>
      <c r="D43" s="315">
        <f>E43</f>
        <v>0</v>
      </c>
      <c r="E43" s="315"/>
      <c r="F43" s="317" t="s">
        <v>94</v>
      </c>
    </row>
    <row r="44" spans="1:6" ht="24" hidden="1">
      <c r="A44" s="312">
        <v>4233</v>
      </c>
      <c r="B44" s="313" t="s">
        <v>637</v>
      </c>
      <c r="C44" s="318" t="s">
        <v>56</v>
      </c>
      <c r="D44" s="315">
        <f>E44</f>
        <v>0</v>
      </c>
      <c r="E44" s="315"/>
      <c r="F44" s="317" t="s">
        <v>94</v>
      </c>
    </row>
    <row r="45" spans="1:6" ht="12.75" hidden="1">
      <c r="A45" s="312">
        <v>4234</v>
      </c>
      <c r="B45" s="313" t="s">
        <v>638</v>
      </c>
      <c r="C45" s="318" t="s">
        <v>57</v>
      </c>
      <c r="D45" s="315">
        <f>E45</f>
        <v>0</v>
      </c>
      <c r="E45" s="315"/>
      <c r="F45" s="317" t="s">
        <v>94</v>
      </c>
    </row>
    <row r="46" spans="1:6" ht="12.75" hidden="1">
      <c r="A46" s="312">
        <v>4235</v>
      </c>
      <c r="B46" s="342" t="s">
        <v>639</v>
      </c>
      <c r="C46" s="343">
        <v>4235</v>
      </c>
      <c r="D46" s="315"/>
      <c r="E46" s="315"/>
      <c r="F46" s="317" t="s">
        <v>94</v>
      </c>
    </row>
    <row r="47" spans="1:6" ht="24" hidden="1">
      <c r="A47" s="312">
        <v>4236</v>
      </c>
      <c r="B47" s="313" t="s">
        <v>640</v>
      </c>
      <c r="C47" s="318" t="s">
        <v>58</v>
      </c>
      <c r="D47" s="315">
        <f>E47</f>
        <v>0</v>
      </c>
      <c r="E47" s="315"/>
      <c r="F47" s="317" t="s">
        <v>94</v>
      </c>
    </row>
    <row r="48" spans="1:6" ht="12.75" hidden="1">
      <c r="A48" s="312">
        <v>4237</v>
      </c>
      <c r="B48" s="313" t="s">
        <v>641</v>
      </c>
      <c r="C48" s="318" t="s">
        <v>59</v>
      </c>
      <c r="D48" s="315">
        <f>E48</f>
        <v>0</v>
      </c>
      <c r="E48" s="315"/>
      <c r="F48" s="317" t="s">
        <v>94</v>
      </c>
    </row>
    <row r="49" spans="1:6" ht="13.5" hidden="1" thickBot="1">
      <c r="A49" s="321">
        <v>4238</v>
      </c>
      <c r="B49" s="335" t="s">
        <v>642</v>
      </c>
      <c r="C49" s="336" t="s">
        <v>60</v>
      </c>
      <c r="D49" s="324">
        <f>E49</f>
        <v>0</v>
      </c>
      <c r="E49" s="324"/>
      <c r="F49" s="339" t="s">
        <v>94</v>
      </c>
    </row>
    <row r="50" spans="1:6" ht="24.75" customHeight="1" hidden="1" thickBot="1">
      <c r="A50" s="307">
        <v>4240</v>
      </c>
      <c r="B50" s="328" t="s">
        <v>865</v>
      </c>
      <c r="C50" s="309" t="s">
        <v>90</v>
      </c>
      <c r="D50" s="329">
        <f>D52</f>
        <v>0</v>
      </c>
      <c r="E50" s="329">
        <f>E52</f>
        <v>0</v>
      </c>
      <c r="F50" s="306" t="s">
        <v>94</v>
      </c>
    </row>
    <row r="51" spans="1:6" ht="13.5" customHeight="1" hidden="1" thickBot="1">
      <c r="A51" s="307"/>
      <c r="B51" s="292" t="s">
        <v>670</v>
      </c>
      <c r="C51" s="309"/>
      <c r="D51" s="310"/>
      <c r="E51" s="311"/>
      <c r="F51" s="306"/>
    </row>
    <row r="52" spans="1:6" ht="13.5" customHeight="1" hidden="1" thickBot="1">
      <c r="A52" s="321">
        <v>4241</v>
      </c>
      <c r="B52" s="313" t="s">
        <v>643</v>
      </c>
      <c r="C52" s="336" t="s">
        <v>61</v>
      </c>
      <c r="D52" s="324">
        <f>E52</f>
        <v>0</v>
      </c>
      <c r="E52" s="324"/>
      <c r="F52" s="339" t="s">
        <v>94</v>
      </c>
    </row>
    <row r="53" spans="1:6" ht="28.5" customHeight="1" hidden="1" thickBot="1">
      <c r="A53" s="307">
        <v>4250</v>
      </c>
      <c r="B53" s="328" t="s">
        <v>866</v>
      </c>
      <c r="C53" s="309" t="s">
        <v>90</v>
      </c>
      <c r="D53" s="329">
        <f>E53</f>
        <v>0</v>
      </c>
      <c r="E53" s="330">
        <f>E55+E56</f>
        <v>0</v>
      </c>
      <c r="F53" s="306" t="s">
        <v>94</v>
      </c>
    </row>
    <row r="54" spans="1:6" ht="13.5" customHeight="1" hidden="1" thickBot="1">
      <c r="A54" s="307"/>
      <c r="B54" s="292" t="s">
        <v>670</v>
      </c>
      <c r="C54" s="309"/>
      <c r="D54" s="310"/>
      <c r="E54" s="311"/>
      <c r="F54" s="306"/>
    </row>
    <row r="55" spans="1:11" ht="24" customHeight="1" hidden="1">
      <c r="A55" s="312">
        <v>4251</v>
      </c>
      <c r="B55" s="313" t="s">
        <v>644</v>
      </c>
      <c r="C55" s="318" t="s">
        <v>62</v>
      </c>
      <c r="D55" s="315">
        <f>E55</f>
        <v>0</v>
      </c>
      <c r="E55" s="316"/>
      <c r="F55" s="317" t="s">
        <v>94</v>
      </c>
      <c r="K55" s="271" t="s">
        <v>818</v>
      </c>
    </row>
    <row r="56" spans="1:6" ht="24.75" customHeight="1" hidden="1" thickBot="1">
      <c r="A56" s="321">
        <v>4252</v>
      </c>
      <c r="B56" s="335" t="s">
        <v>645</v>
      </c>
      <c r="C56" s="336" t="s">
        <v>63</v>
      </c>
      <c r="D56" s="324">
        <f>E56</f>
        <v>0</v>
      </c>
      <c r="E56" s="324"/>
      <c r="F56" s="339" t="s">
        <v>94</v>
      </c>
    </row>
    <row r="57" spans="1:6" ht="33.75" customHeight="1" hidden="1" thickBot="1">
      <c r="A57" s="307">
        <v>4260</v>
      </c>
      <c r="B57" s="328" t="s">
        <v>867</v>
      </c>
      <c r="C57" s="309" t="s">
        <v>90</v>
      </c>
      <c r="D57" s="344">
        <f>E57</f>
        <v>0</v>
      </c>
      <c r="E57" s="345">
        <f>E59+E61+E62+E65+E66+E60</f>
        <v>0</v>
      </c>
      <c r="F57" s="306" t="s">
        <v>94</v>
      </c>
    </row>
    <row r="58" spans="1:6" ht="13.5" customHeight="1" hidden="1" thickBot="1">
      <c r="A58" s="307"/>
      <c r="B58" s="292" t="s">
        <v>670</v>
      </c>
      <c r="C58" s="309"/>
      <c r="D58" s="346"/>
      <c r="E58" s="347"/>
      <c r="F58" s="306"/>
    </row>
    <row r="59" spans="1:6" ht="12.75" customHeight="1" hidden="1">
      <c r="A59" s="312">
        <v>4261</v>
      </c>
      <c r="B59" s="313" t="s">
        <v>647</v>
      </c>
      <c r="C59" s="318" t="s">
        <v>64</v>
      </c>
      <c r="D59" s="348">
        <f>E59</f>
        <v>0</v>
      </c>
      <c r="E59" s="348"/>
      <c r="F59" s="317" t="s">
        <v>94</v>
      </c>
    </row>
    <row r="60" spans="1:6" ht="12.75" customHeight="1" hidden="1">
      <c r="A60" s="312">
        <v>4262</v>
      </c>
      <c r="B60" s="313" t="s">
        <v>648</v>
      </c>
      <c r="C60" s="318" t="s">
        <v>65</v>
      </c>
      <c r="D60" s="348">
        <f>E60</f>
        <v>0</v>
      </c>
      <c r="E60" s="348"/>
      <c r="F60" s="317" t="s">
        <v>94</v>
      </c>
    </row>
    <row r="61" spans="1:6" ht="23.25" customHeight="1" hidden="1">
      <c r="A61" s="312">
        <v>4263</v>
      </c>
      <c r="B61" s="313" t="s">
        <v>810</v>
      </c>
      <c r="C61" s="318" t="s">
        <v>66</v>
      </c>
      <c r="D61" s="348">
        <f>E61</f>
        <v>0</v>
      </c>
      <c r="E61" s="348"/>
      <c r="F61" s="317" t="s">
        <v>94</v>
      </c>
    </row>
    <row r="62" spans="1:6" ht="12.75" customHeight="1" hidden="1">
      <c r="A62" s="312">
        <v>4264</v>
      </c>
      <c r="B62" s="50" t="s">
        <v>649</v>
      </c>
      <c r="C62" s="318" t="s">
        <v>67</v>
      </c>
      <c r="D62" s="315">
        <f>E62</f>
        <v>0</v>
      </c>
      <c r="E62" s="315"/>
      <c r="F62" s="317" t="s">
        <v>94</v>
      </c>
    </row>
    <row r="63" spans="1:6" ht="24" customHeight="1" hidden="1">
      <c r="A63" s="312">
        <v>4265</v>
      </c>
      <c r="B63" s="349" t="s">
        <v>650</v>
      </c>
      <c r="C63" s="318" t="s">
        <v>68</v>
      </c>
      <c r="D63" s="315"/>
      <c r="E63" s="315"/>
      <c r="F63" s="317" t="s">
        <v>94</v>
      </c>
    </row>
    <row r="64" spans="1:6" ht="12.75" customHeight="1" hidden="1">
      <c r="A64" s="312">
        <v>4266</v>
      </c>
      <c r="B64" s="50" t="s">
        <v>651</v>
      </c>
      <c r="C64" s="318" t="s">
        <v>69</v>
      </c>
      <c r="D64" s="315"/>
      <c r="E64" s="315"/>
      <c r="F64" s="317" t="s">
        <v>94</v>
      </c>
    </row>
    <row r="65" spans="1:6" ht="12.75" customHeight="1" hidden="1">
      <c r="A65" s="312">
        <v>4267</v>
      </c>
      <c r="B65" s="50" t="s">
        <v>652</v>
      </c>
      <c r="C65" s="318" t="s">
        <v>70</v>
      </c>
      <c r="D65" s="315">
        <f>E65</f>
        <v>0</v>
      </c>
      <c r="E65" s="315"/>
      <c r="F65" s="317" t="s">
        <v>94</v>
      </c>
    </row>
    <row r="66" spans="1:6" ht="19.5" customHeight="1" hidden="1" thickBot="1">
      <c r="A66" s="321">
        <v>4268</v>
      </c>
      <c r="B66" s="350" t="s">
        <v>653</v>
      </c>
      <c r="C66" s="336" t="s">
        <v>71</v>
      </c>
      <c r="D66" s="324">
        <f>E66</f>
        <v>0</v>
      </c>
      <c r="E66" s="324"/>
      <c r="F66" s="339" t="s">
        <v>94</v>
      </c>
    </row>
    <row r="67" spans="1:6" ht="11.25" customHeight="1" hidden="1" thickBot="1">
      <c r="A67" s="301">
        <v>4300</v>
      </c>
      <c r="B67" s="351" t="s">
        <v>868</v>
      </c>
      <c r="C67" s="303" t="s">
        <v>90</v>
      </c>
      <c r="D67" s="293"/>
      <c r="E67" s="293"/>
      <c r="F67" s="327" t="s">
        <v>94</v>
      </c>
    </row>
    <row r="68" spans="1:6" ht="13.5" customHeight="1" hidden="1" thickBot="1">
      <c r="A68" s="285"/>
      <c r="B68" s="292" t="s">
        <v>671</v>
      </c>
      <c r="C68" s="287"/>
      <c r="D68" s="293"/>
      <c r="E68" s="294"/>
      <c r="F68" s="295"/>
    </row>
    <row r="69" spans="1:6" ht="13.5" customHeight="1" hidden="1" thickBot="1">
      <c r="A69" s="307">
        <v>4310</v>
      </c>
      <c r="B69" s="352" t="s">
        <v>869</v>
      </c>
      <c r="C69" s="309" t="s">
        <v>90</v>
      </c>
      <c r="D69" s="331"/>
      <c r="E69" s="332"/>
      <c r="F69" s="306" t="s">
        <v>94</v>
      </c>
    </row>
    <row r="70" spans="1:6" ht="13.5" customHeight="1" hidden="1" thickBot="1">
      <c r="A70" s="307"/>
      <c r="B70" s="292" t="s">
        <v>670</v>
      </c>
      <c r="C70" s="309"/>
      <c r="D70" s="331"/>
      <c r="E70" s="332"/>
      <c r="F70" s="306"/>
    </row>
    <row r="71" spans="1:6" ht="12.75" customHeight="1" hidden="1">
      <c r="A71" s="312">
        <v>4311</v>
      </c>
      <c r="B71" s="50" t="s">
        <v>654</v>
      </c>
      <c r="C71" s="318" t="s">
        <v>72</v>
      </c>
      <c r="D71" s="333"/>
      <c r="E71" s="334"/>
      <c r="F71" s="317" t="s">
        <v>94</v>
      </c>
    </row>
    <row r="72" spans="1:6" ht="12.75" customHeight="1" hidden="1">
      <c r="A72" s="312">
        <v>4312</v>
      </c>
      <c r="B72" s="50" t="s">
        <v>655</v>
      </c>
      <c r="C72" s="318" t="s">
        <v>73</v>
      </c>
      <c r="D72" s="333"/>
      <c r="E72" s="334"/>
      <c r="F72" s="317" t="s">
        <v>94</v>
      </c>
    </row>
    <row r="73" spans="1:6" ht="13.5" customHeight="1" hidden="1" thickBot="1">
      <c r="A73" s="312">
        <v>4320</v>
      </c>
      <c r="B73" s="353" t="s">
        <v>870</v>
      </c>
      <c r="C73" s="320" t="s">
        <v>90</v>
      </c>
      <c r="D73" s="333"/>
      <c r="E73" s="334"/>
      <c r="F73" s="306" t="s">
        <v>94</v>
      </c>
    </row>
    <row r="74" spans="1:6" ht="13.5" customHeight="1" hidden="1" thickBot="1">
      <c r="A74" s="307"/>
      <c r="B74" s="292" t="s">
        <v>670</v>
      </c>
      <c r="C74" s="309"/>
      <c r="D74" s="331"/>
      <c r="E74" s="332"/>
      <c r="F74" s="306"/>
    </row>
    <row r="75" spans="1:6" ht="15.75" customHeight="1" hidden="1">
      <c r="A75" s="312">
        <v>4321</v>
      </c>
      <c r="B75" s="50" t="s">
        <v>656</v>
      </c>
      <c r="C75" s="318" t="s">
        <v>74</v>
      </c>
      <c r="D75" s="333"/>
      <c r="E75" s="334"/>
      <c r="F75" s="317" t="s">
        <v>94</v>
      </c>
    </row>
    <row r="76" spans="1:6" ht="13.5" customHeight="1" hidden="1" thickBot="1">
      <c r="A76" s="321">
        <v>4322</v>
      </c>
      <c r="B76" s="350" t="s">
        <v>657</v>
      </c>
      <c r="C76" s="336" t="s">
        <v>75</v>
      </c>
      <c r="D76" s="337"/>
      <c r="E76" s="338"/>
      <c r="F76" s="339" t="s">
        <v>94</v>
      </c>
    </row>
    <row r="77" spans="1:6" ht="23.25" customHeight="1" hidden="1" thickBot="1">
      <c r="A77" s="307">
        <v>4330</v>
      </c>
      <c r="B77" s="352" t="s">
        <v>871</v>
      </c>
      <c r="C77" s="309" t="s">
        <v>90</v>
      </c>
      <c r="D77" s="331"/>
      <c r="E77" s="332"/>
      <c r="F77" s="306" t="s">
        <v>94</v>
      </c>
    </row>
    <row r="78" spans="1:6" ht="13.5" customHeight="1" hidden="1" thickBot="1">
      <c r="A78" s="307"/>
      <c r="B78" s="292" t="s">
        <v>670</v>
      </c>
      <c r="C78" s="309"/>
      <c r="D78" s="331"/>
      <c r="E78" s="332"/>
      <c r="F78" s="306"/>
    </row>
    <row r="79" spans="1:6" ht="24" customHeight="1" hidden="1">
      <c r="A79" s="312">
        <v>4331</v>
      </c>
      <c r="B79" s="50" t="s">
        <v>658</v>
      </c>
      <c r="C79" s="318" t="s">
        <v>76</v>
      </c>
      <c r="D79" s="333"/>
      <c r="E79" s="334"/>
      <c r="F79" s="317" t="s">
        <v>94</v>
      </c>
    </row>
    <row r="80" spans="1:6" ht="12.75" customHeight="1" hidden="1">
      <c r="A80" s="312">
        <v>4332</v>
      </c>
      <c r="B80" s="50" t="s">
        <v>659</v>
      </c>
      <c r="C80" s="318" t="s">
        <v>77</v>
      </c>
      <c r="D80" s="333"/>
      <c r="E80" s="334"/>
      <c r="F80" s="317" t="s">
        <v>94</v>
      </c>
    </row>
    <row r="81" spans="1:6" ht="13.5" customHeight="1" hidden="1" thickBot="1">
      <c r="A81" s="321">
        <v>4333</v>
      </c>
      <c r="B81" s="350" t="s">
        <v>660</v>
      </c>
      <c r="C81" s="336" t="s">
        <v>78</v>
      </c>
      <c r="D81" s="337"/>
      <c r="E81" s="338"/>
      <c r="F81" s="339" t="s">
        <v>94</v>
      </c>
    </row>
    <row r="82" spans="1:6" ht="13.5" customHeight="1" hidden="1" thickBot="1">
      <c r="A82" s="301">
        <v>4400</v>
      </c>
      <c r="B82" s="63" t="s">
        <v>872</v>
      </c>
      <c r="C82" s="303" t="s">
        <v>90</v>
      </c>
      <c r="D82" s="304">
        <f>D84+D88</f>
        <v>0</v>
      </c>
      <c r="E82" s="305">
        <f>E84</f>
        <v>0</v>
      </c>
      <c r="F82" s="327" t="s">
        <v>94</v>
      </c>
    </row>
    <row r="83" spans="1:6" ht="13.5" customHeight="1" hidden="1" thickBot="1">
      <c r="A83" s="285"/>
      <c r="B83" s="292" t="s">
        <v>671</v>
      </c>
      <c r="C83" s="287"/>
      <c r="D83" s="299"/>
      <c r="E83" s="300"/>
      <c r="F83" s="295"/>
    </row>
    <row r="84" spans="1:6" ht="24.75" customHeight="1" hidden="1" thickBot="1">
      <c r="A84" s="307">
        <v>4410</v>
      </c>
      <c r="B84" s="352" t="s">
        <v>873</v>
      </c>
      <c r="C84" s="309" t="s">
        <v>90</v>
      </c>
      <c r="D84" s="310">
        <f>D86+D87</f>
        <v>0</v>
      </c>
      <c r="E84" s="310">
        <f>E86+E87</f>
        <v>0</v>
      </c>
      <c r="F84" s="306" t="s">
        <v>94</v>
      </c>
    </row>
    <row r="85" spans="1:6" ht="13.5" customHeight="1" hidden="1" thickBot="1">
      <c r="A85" s="307"/>
      <c r="B85" s="292" t="s">
        <v>670</v>
      </c>
      <c r="C85" s="309"/>
      <c r="D85" s="310"/>
      <c r="E85" s="311"/>
      <c r="F85" s="306"/>
    </row>
    <row r="86" spans="1:6" ht="24" customHeight="1" hidden="1">
      <c r="A86" s="312">
        <v>4411</v>
      </c>
      <c r="B86" s="50" t="s">
        <v>661</v>
      </c>
      <c r="C86" s="318" t="s">
        <v>79</v>
      </c>
      <c r="D86" s="315">
        <f>E86</f>
        <v>0</v>
      </c>
      <c r="E86" s="315"/>
      <c r="F86" s="317" t="s">
        <v>94</v>
      </c>
    </row>
    <row r="87" spans="1:6" ht="24" customHeight="1" hidden="1">
      <c r="A87" s="312">
        <v>4412</v>
      </c>
      <c r="B87" s="50" t="s">
        <v>668</v>
      </c>
      <c r="C87" s="318" t="s">
        <v>80</v>
      </c>
      <c r="D87" s="333"/>
      <c r="E87" s="334"/>
      <c r="F87" s="317" t="s">
        <v>94</v>
      </c>
    </row>
    <row r="88" spans="1:6" ht="24.75" customHeight="1" hidden="1" thickBot="1">
      <c r="A88" s="312">
        <v>4420</v>
      </c>
      <c r="B88" s="353" t="s">
        <v>874</v>
      </c>
      <c r="C88" s="320" t="s">
        <v>90</v>
      </c>
      <c r="D88" s="333"/>
      <c r="E88" s="334"/>
      <c r="F88" s="306" t="s">
        <v>94</v>
      </c>
    </row>
    <row r="89" spans="1:6" ht="13.5" customHeight="1" hidden="1" thickBot="1">
      <c r="A89" s="307"/>
      <c r="B89" s="292" t="s">
        <v>670</v>
      </c>
      <c r="C89" s="309"/>
      <c r="D89" s="331"/>
      <c r="E89" s="332"/>
      <c r="F89" s="306"/>
    </row>
    <row r="90" spans="1:6" ht="24" customHeight="1" hidden="1">
      <c r="A90" s="312">
        <v>4421</v>
      </c>
      <c r="B90" s="50" t="s">
        <v>807</v>
      </c>
      <c r="C90" s="318" t="s">
        <v>81</v>
      </c>
      <c r="D90" s="333"/>
      <c r="E90" s="334"/>
      <c r="F90" s="317" t="s">
        <v>94</v>
      </c>
    </row>
    <row r="91" spans="1:6" ht="24.75" customHeight="1" hidden="1" thickBot="1">
      <c r="A91" s="321">
        <v>4422</v>
      </c>
      <c r="B91" s="350" t="s">
        <v>728</v>
      </c>
      <c r="C91" s="336" t="s">
        <v>82</v>
      </c>
      <c r="D91" s="337"/>
      <c r="E91" s="338"/>
      <c r="F91" s="339" t="s">
        <v>94</v>
      </c>
    </row>
    <row r="92" spans="1:6" ht="23.25" customHeight="1" hidden="1" thickBot="1">
      <c r="A92" s="354">
        <v>4500</v>
      </c>
      <c r="B92" s="355" t="s">
        <v>875</v>
      </c>
      <c r="C92" s="356" t="s">
        <v>90</v>
      </c>
      <c r="D92" s="357"/>
      <c r="E92" s="358"/>
      <c r="F92" s="359" t="s">
        <v>94</v>
      </c>
    </row>
    <row r="93" spans="1:6" ht="13.5" customHeight="1" hidden="1" thickBot="1">
      <c r="A93" s="285"/>
      <c r="B93" s="292" t="s">
        <v>671</v>
      </c>
      <c r="C93" s="287"/>
      <c r="D93" s="293"/>
      <c r="E93" s="294"/>
      <c r="F93" s="295"/>
    </row>
    <row r="94" spans="1:6" ht="24.75" customHeight="1" hidden="1" thickBot="1">
      <c r="A94" s="307">
        <v>4510</v>
      </c>
      <c r="B94" s="360" t="s">
        <v>876</v>
      </c>
      <c r="C94" s="309" t="s">
        <v>90</v>
      </c>
      <c r="D94" s="331"/>
      <c r="E94" s="332"/>
      <c r="F94" s="306" t="s">
        <v>94</v>
      </c>
    </row>
    <row r="95" spans="1:6" ht="13.5" customHeight="1" hidden="1" thickBot="1">
      <c r="A95" s="307"/>
      <c r="B95" s="292" t="s">
        <v>670</v>
      </c>
      <c r="C95" s="309"/>
      <c r="D95" s="331"/>
      <c r="E95" s="332"/>
      <c r="F95" s="306"/>
    </row>
    <row r="96" spans="1:6" ht="24" customHeight="1" hidden="1">
      <c r="A96" s="312">
        <v>4511</v>
      </c>
      <c r="B96" s="361" t="s">
        <v>877</v>
      </c>
      <c r="C96" s="318" t="s">
        <v>83</v>
      </c>
      <c r="D96" s="333"/>
      <c r="E96" s="334"/>
      <c r="F96" s="317" t="s">
        <v>94</v>
      </c>
    </row>
    <row r="97" spans="1:6" ht="24.75" customHeight="1" hidden="1" thickBot="1">
      <c r="A97" s="321">
        <v>4512</v>
      </c>
      <c r="B97" s="350" t="s">
        <v>729</v>
      </c>
      <c r="C97" s="336" t="s">
        <v>84</v>
      </c>
      <c r="D97" s="337"/>
      <c r="E97" s="338"/>
      <c r="F97" s="339" t="s">
        <v>94</v>
      </c>
    </row>
    <row r="98" spans="1:6" ht="24.75" customHeight="1" hidden="1" thickBot="1">
      <c r="A98" s="307">
        <v>4520</v>
      </c>
      <c r="B98" s="360" t="s">
        <v>878</v>
      </c>
      <c r="C98" s="309" t="s">
        <v>90</v>
      </c>
      <c r="D98" s="331"/>
      <c r="E98" s="332"/>
      <c r="F98" s="306" t="s">
        <v>94</v>
      </c>
    </row>
    <row r="99" spans="1:6" ht="13.5" customHeight="1" hidden="1" thickBot="1">
      <c r="A99" s="307"/>
      <c r="B99" s="292" t="s">
        <v>670</v>
      </c>
      <c r="C99" s="309"/>
      <c r="D99" s="331"/>
      <c r="E99" s="332"/>
      <c r="F99" s="306"/>
    </row>
    <row r="100" spans="1:6" ht="30" customHeight="1" hidden="1">
      <c r="A100" s="312">
        <v>4521</v>
      </c>
      <c r="B100" s="50" t="s">
        <v>684</v>
      </c>
      <c r="C100" s="318" t="s">
        <v>85</v>
      </c>
      <c r="D100" s="333"/>
      <c r="E100" s="334"/>
      <c r="F100" s="317" t="s">
        <v>94</v>
      </c>
    </row>
    <row r="101" spans="1:6" ht="24" customHeight="1" hidden="1">
      <c r="A101" s="312">
        <v>4522</v>
      </c>
      <c r="B101" s="50" t="s">
        <v>699</v>
      </c>
      <c r="C101" s="318" t="s">
        <v>86</v>
      </c>
      <c r="D101" s="333"/>
      <c r="E101" s="334"/>
      <c r="F101" s="317" t="s">
        <v>94</v>
      </c>
    </row>
    <row r="102" spans="1:6" ht="38.25" customHeight="1" hidden="1" thickBot="1">
      <c r="A102" s="312">
        <v>4530</v>
      </c>
      <c r="B102" s="362" t="s">
        <v>879</v>
      </c>
      <c r="C102" s="320" t="s">
        <v>90</v>
      </c>
      <c r="D102" s="333"/>
      <c r="E102" s="334"/>
      <c r="F102" s="306" t="s">
        <v>94</v>
      </c>
    </row>
    <row r="103" spans="1:6" ht="13.5" customHeight="1" hidden="1" thickBot="1">
      <c r="A103" s="307"/>
      <c r="B103" s="292" t="s">
        <v>670</v>
      </c>
      <c r="C103" s="309"/>
      <c r="D103" s="331"/>
      <c r="E103" s="332"/>
      <c r="F103" s="306"/>
    </row>
    <row r="104" spans="1:6" ht="38.25" customHeight="1" hidden="1">
      <c r="A104" s="312">
        <v>4531</v>
      </c>
      <c r="B104" s="363" t="s">
        <v>688</v>
      </c>
      <c r="C104" s="314" t="s">
        <v>819</v>
      </c>
      <c r="D104" s="333"/>
      <c r="E104" s="334"/>
      <c r="F104" s="306" t="s">
        <v>94</v>
      </c>
    </row>
    <row r="105" spans="1:6" ht="38.25" customHeight="1" hidden="1" thickBot="1">
      <c r="A105" s="312">
        <v>4532</v>
      </c>
      <c r="B105" s="363" t="s">
        <v>689</v>
      </c>
      <c r="C105" s="318" t="s">
        <v>820</v>
      </c>
      <c r="D105" s="333"/>
      <c r="E105" s="334"/>
      <c r="F105" s="306" t="s">
        <v>94</v>
      </c>
    </row>
    <row r="106" spans="1:6" ht="24" customHeight="1" hidden="1">
      <c r="A106" s="364">
        <v>4533</v>
      </c>
      <c r="B106" s="365" t="s">
        <v>880</v>
      </c>
      <c r="C106" s="366" t="s">
        <v>821</v>
      </c>
      <c r="D106" s="367"/>
      <c r="E106" s="368"/>
      <c r="F106" s="306" t="s">
        <v>94</v>
      </c>
    </row>
    <row r="107" spans="1:6" ht="12.75" customHeight="1" hidden="1">
      <c r="A107" s="364"/>
      <c r="B107" s="369" t="s">
        <v>671</v>
      </c>
      <c r="C107" s="318"/>
      <c r="D107" s="333"/>
      <c r="E107" s="334"/>
      <c r="F107" s="317"/>
    </row>
    <row r="108" spans="1:6" ht="24" customHeight="1" hidden="1">
      <c r="A108" s="364">
        <v>4534</v>
      </c>
      <c r="B108" s="369" t="s">
        <v>575</v>
      </c>
      <c r="C108" s="318"/>
      <c r="D108" s="333"/>
      <c r="E108" s="334"/>
      <c r="F108" s="306" t="s">
        <v>94</v>
      </c>
    </row>
    <row r="109" spans="1:6" ht="12.75" customHeight="1" hidden="1">
      <c r="A109" s="364"/>
      <c r="B109" s="369" t="s">
        <v>676</v>
      </c>
      <c r="C109" s="318"/>
      <c r="D109" s="333"/>
      <c r="E109" s="334"/>
      <c r="F109" s="306"/>
    </row>
    <row r="110" spans="1:6" ht="21.75" customHeight="1" hidden="1">
      <c r="A110" s="370">
        <v>4535</v>
      </c>
      <c r="B110" s="371" t="s">
        <v>675</v>
      </c>
      <c r="C110" s="318"/>
      <c r="D110" s="333"/>
      <c r="E110" s="334"/>
      <c r="F110" s="306" t="s">
        <v>94</v>
      </c>
    </row>
    <row r="111" spans="1:6" ht="12.75" customHeight="1" hidden="1">
      <c r="A111" s="312">
        <v>4536</v>
      </c>
      <c r="B111" s="369" t="s">
        <v>677</v>
      </c>
      <c r="C111" s="318"/>
      <c r="D111" s="333"/>
      <c r="E111" s="334"/>
      <c r="F111" s="306" t="s">
        <v>94</v>
      </c>
    </row>
    <row r="112" spans="1:6" ht="12.75" customHeight="1" hidden="1">
      <c r="A112" s="312">
        <v>4537</v>
      </c>
      <c r="B112" s="369" t="s">
        <v>678</v>
      </c>
      <c r="C112" s="318"/>
      <c r="D112" s="333"/>
      <c r="E112" s="334"/>
      <c r="F112" s="306" t="s">
        <v>94</v>
      </c>
    </row>
    <row r="113" spans="1:6" ht="13.5" customHeight="1" hidden="1" thickBot="1">
      <c r="A113" s="364">
        <v>4538</v>
      </c>
      <c r="B113" s="372" t="s">
        <v>680</v>
      </c>
      <c r="C113" s="366"/>
      <c r="D113" s="367"/>
      <c r="E113" s="368"/>
      <c r="F113" s="373" t="s">
        <v>94</v>
      </c>
    </row>
    <row r="114" spans="1:6" ht="24.75" customHeight="1" hidden="1" thickBot="1">
      <c r="A114" s="301">
        <v>4540</v>
      </c>
      <c r="B114" s="374" t="s">
        <v>881</v>
      </c>
      <c r="C114" s="303" t="s">
        <v>90</v>
      </c>
      <c r="D114" s="304">
        <f>D116</f>
        <v>0</v>
      </c>
      <c r="E114" s="375">
        <f>E116</f>
        <v>0</v>
      </c>
      <c r="F114" s="304" t="s">
        <v>94</v>
      </c>
    </row>
    <row r="115" spans="1:6" ht="12.75" customHeight="1" hidden="1">
      <c r="A115" s="307"/>
      <c r="B115" s="376" t="s">
        <v>670</v>
      </c>
      <c r="C115" s="309"/>
      <c r="D115" s="310"/>
      <c r="E115" s="311"/>
      <c r="F115" s="306"/>
    </row>
    <row r="116" spans="1:6" ht="38.25" customHeight="1" hidden="1">
      <c r="A116" s="312">
        <v>4541</v>
      </c>
      <c r="B116" s="377" t="s">
        <v>822</v>
      </c>
      <c r="C116" s="318" t="s">
        <v>824</v>
      </c>
      <c r="D116" s="348">
        <f>E116</f>
        <v>0</v>
      </c>
      <c r="E116" s="378"/>
      <c r="F116" s="306" t="s">
        <v>94</v>
      </c>
    </row>
    <row r="117" spans="1:6" ht="38.25" customHeight="1" hidden="1">
      <c r="A117" s="312">
        <v>4542</v>
      </c>
      <c r="B117" s="363" t="s">
        <v>823</v>
      </c>
      <c r="C117" s="318" t="s">
        <v>825</v>
      </c>
      <c r="D117" s="333"/>
      <c r="E117" s="379"/>
      <c r="F117" s="306" t="s">
        <v>94</v>
      </c>
    </row>
    <row r="118" spans="1:6" ht="24.75" customHeight="1" hidden="1" thickBot="1">
      <c r="A118" s="321">
        <v>4543</v>
      </c>
      <c r="B118" s="380" t="s">
        <v>882</v>
      </c>
      <c r="C118" s="336" t="s">
        <v>826</v>
      </c>
      <c r="D118" s="337"/>
      <c r="E118" s="381"/>
      <c r="F118" s="339" t="s">
        <v>94</v>
      </c>
    </row>
    <row r="119" spans="1:6" ht="12.75" customHeight="1" hidden="1">
      <c r="A119" s="364"/>
      <c r="B119" s="369" t="s">
        <v>671</v>
      </c>
      <c r="C119" s="318"/>
      <c r="D119" s="333"/>
      <c r="E119" s="334"/>
      <c r="F119" s="306"/>
    </row>
    <row r="120" spans="1:6" ht="24" customHeight="1" hidden="1">
      <c r="A120" s="364">
        <v>4544</v>
      </c>
      <c r="B120" s="369" t="s">
        <v>576</v>
      </c>
      <c r="C120" s="318"/>
      <c r="D120" s="333"/>
      <c r="E120" s="334"/>
      <c r="F120" s="306" t="s">
        <v>94</v>
      </c>
    </row>
    <row r="121" spans="1:6" ht="12.75" customHeight="1" hidden="1" thickBot="1">
      <c r="A121" s="364"/>
      <c r="B121" s="369" t="s">
        <v>676</v>
      </c>
      <c r="C121" s="318"/>
      <c r="D121" s="333"/>
      <c r="E121" s="334"/>
      <c r="F121" s="306"/>
    </row>
    <row r="122" spans="1:6" ht="21" customHeight="1" hidden="1">
      <c r="A122" s="370">
        <v>4545</v>
      </c>
      <c r="B122" s="371" t="s">
        <v>675</v>
      </c>
      <c r="C122" s="318"/>
      <c r="D122" s="333"/>
      <c r="E122" s="334"/>
      <c r="F122" s="306" t="s">
        <v>94</v>
      </c>
    </row>
    <row r="123" spans="1:6" ht="12.75" customHeight="1" hidden="1">
      <c r="A123" s="312">
        <v>4546</v>
      </c>
      <c r="B123" s="382" t="s">
        <v>679</v>
      </c>
      <c r="C123" s="318"/>
      <c r="D123" s="333"/>
      <c r="E123" s="334"/>
      <c r="F123" s="306" t="s">
        <v>94</v>
      </c>
    </row>
    <row r="124" spans="1:6" ht="12.75" customHeight="1" hidden="1">
      <c r="A124" s="312">
        <v>4547</v>
      </c>
      <c r="B124" s="369" t="s">
        <v>678</v>
      </c>
      <c r="C124" s="318"/>
      <c r="D124" s="333"/>
      <c r="E124" s="334"/>
      <c r="F124" s="306" t="s">
        <v>94</v>
      </c>
    </row>
    <row r="125" spans="1:6" ht="13.5" customHeight="1" hidden="1" thickBot="1">
      <c r="A125" s="364">
        <v>4548</v>
      </c>
      <c r="B125" s="372" t="s">
        <v>680</v>
      </c>
      <c r="C125" s="366"/>
      <c r="D125" s="367"/>
      <c r="E125" s="368"/>
      <c r="F125" s="306" t="s">
        <v>94</v>
      </c>
    </row>
    <row r="126" spans="1:6" ht="32.25" customHeight="1" hidden="1" thickBot="1">
      <c r="A126" s="301">
        <v>4600</v>
      </c>
      <c r="B126" s="374" t="s">
        <v>883</v>
      </c>
      <c r="C126" s="303" t="s">
        <v>90</v>
      </c>
      <c r="D126" s="304">
        <f>D128+D132+D138</f>
        <v>0</v>
      </c>
      <c r="E126" s="305">
        <f>E132</f>
        <v>0</v>
      </c>
      <c r="F126" s="327" t="s">
        <v>94</v>
      </c>
    </row>
    <row r="127" spans="1:6" ht="13.5" customHeight="1" hidden="1" thickBot="1">
      <c r="A127" s="383"/>
      <c r="B127" s="384" t="s">
        <v>671</v>
      </c>
      <c r="C127" s="287"/>
      <c r="D127" s="299"/>
      <c r="E127" s="300"/>
      <c r="F127" s="295"/>
    </row>
    <row r="128" spans="1:6" ht="12.75" customHeight="1" hidden="1">
      <c r="A128" s="385">
        <v>4610</v>
      </c>
      <c r="B128" s="386" t="s">
        <v>703</v>
      </c>
      <c r="C128" s="387"/>
      <c r="D128" s="388"/>
      <c r="E128" s="389"/>
      <c r="F128" s="390" t="s">
        <v>95</v>
      </c>
    </row>
    <row r="129" spans="1:6" ht="12.75" customHeight="1" hidden="1">
      <c r="A129" s="391"/>
      <c r="B129" s="392" t="s">
        <v>671</v>
      </c>
      <c r="C129" s="393"/>
      <c r="D129" s="315"/>
      <c r="E129" s="316"/>
      <c r="F129" s="317"/>
    </row>
    <row r="130" spans="1:6" ht="25.5" customHeight="1" hidden="1">
      <c r="A130" s="391">
        <v>4610</v>
      </c>
      <c r="B130" s="394" t="s">
        <v>601</v>
      </c>
      <c r="C130" s="395" t="s">
        <v>600</v>
      </c>
      <c r="D130" s="310"/>
      <c r="E130" s="311"/>
      <c r="F130" s="317" t="s">
        <v>94</v>
      </c>
    </row>
    <row r="131" spans="1:6" ht="26.25" customHeight="1" hidden="1" thickBot="1">
      <c r="A131" s="391">
        <v>4620</v>
      </c>
      <c r="B131" s="396" t="s">
        <v>705</v>
      </c>
      <c r="C131" s="395" t="s">
        <v>704</v>
      </c>
      <c r="D131" s="310"/>
      <c r="E131" s="311"/>
      <c r="F131" s="317" t="s">
        <v>94</v>
      </c>
    </row>
    <row r="132" spans="1:6" ht="35.25" customHeight="1" hidden="1" thickBot="1">
      <c r="A132" s="397">
        <v>4630</v>
      </c>
      <c r="B132" s="398" t="s">
        <v>884</v>
      </c>
      <c r="C132" s="399" t="s">
        <v>90</v>
      </c>
      <c r="D132" s="310">
        <f>E132</f>
        <v>0</v>
      </c>
      <c r="E132" s="311">
        <f>E134+E135+E137</f>
        <v>0</v>
      </c>
      <c r="F132" s="317" t="s">
        <v>94</v>
      </c>
    </row>
    <row r="133" spans="1:6" ht="13.5" customHeight="1" hidden="1" thickBot="1">
      <c r="A133" s="397"/>
      <c r="B133" s="400" t="s">
        <v>670</v>
      </c>
      <c r="C133" s="399"/>
      <c r="D133" s="310"/>
      <c r="E133" s="311"/>
      <c r="F133" s="317"/>
    </row>
    <row r="134" spans="1:6" ht="12.75" customHeight="1" hidden="1">
      <c r="A134" s="401">
        <v>4631</v>
      </c>
      <c r="B134" s="402" t="s">
        <v>830</v>
      </c>
      <c r="C134" s="403" t="s">
        <v>827</v>
      </c>
      <c r="D134" s="315">
        <f>E134</f>
        <v>0</v>
      </c>
      <c r="E134" s="316"/>
      <c r="F134" s="317" t="s">
        <v>94</v>
      </c>
    </row>
    <row r="135" spans="1:6" ht="25.5" customHeight="1" hidden="1">
      <c r="A135" s="401">
        <v>4632</v>
      </c>
      <c r="B135" s="404" t="s">
        <v>0</v>
      </c>
      <c r="C135" s="403" t="s">
        <v>828</v>
      </c>
      <c r="D135" s="315">
        <f>E135</f>
        <v>0</v>
      </c>
      <c r="E135" s="316"/>
      <c r="F135" s="317" t="s">
        <v>94</v>
      </c>
    </row>
    <row r="136" spans="1:6" ht="17.25" customHeight="1" hidden="1">
      <c r="A136" s="401">
        <v>4633</v>
      </c>
      <c r="B136" s="402" t="s">
        <v>1</v>
      </c>
      <c r="C136" s="403" t="s">
        <v>829</v>
      </c>
      <c r="D136" s="315"/>
      <c r="E136" s="316"/>
      <c r="F136" s="317" t="s">
        <v>94</v>
      </c>
    </row>
    <row r="137" spans="1:6" ht="14.25" customHeight="1" hidden="1">
      <c r="A137" s="401">
        <v>4634</v>
      </c>
      <c r="B137" s="402" t="s">
        <v>2</v>
      </c>
      <c r="C137" s="403" t="s">
        <v>113</v>
      </c>
      <c r="D137" s="315">
        <f>E137</f>
        <v>0</v>
      </c>
      <c r="E137" s="316"/>
      <c r="F137" s="317" t="s">
        <v>94</v>
      </c>
    </row>
    <row r="138" spans="1:6" ht="13.5" customHeight="1" hidden="1" thickBot="1">
      <c r="A138" s="401">
        <v>4640</v>
      </c>
      <c r="B138" s="405" t="s">
        <v>885</v>
      </c>
      <c r="C138" s="406" t="s">
        <v>90</v>
      </c>
      <c r="D138" s="315"/>
      <c r="E138" s="316"/>
      <c r="F138" s="317" t="s">
        <v>94</v>
      </c>
    </row>
    <row r="139" spans="1:6" ht="13.5" customHeight="1" hidden="1" thickBot="1">
      <c r="A139" s="397"/>
      <c r="B139" s="400" t="s">
        <v>670</v>
      </c>
      <c r="C139" s="399"/>
      <c r="D139" s="310"/>
      <c r="E139" s="311"/>
      <c r="F139" s="306"/>
    </row>
    <row r="140" spans="1:6" ht="13.5" customHeight="1" hidden="1" thickBot="1">
      <c r="A140" s="407">
        <v>4641</v>
      </c>
      <c r="B140" s="408" t="s">
        <v>3</v>
      </c>
      <c r="C140" s="409" t="s">
        <v>4</v>
      </c>
      <c r="D140" s="324"/>
      <c r="E140" s="325"/>
      <c r="F140" s="339" t="s">
        <v>94</v>
      </c>
    </row>
    <row r="141" spans="1:6" ht="33" customHeight="1" thickBot="1">
      <c r="A141" s="285">
        <v>4700</v>
      </c>
      <c r="B141" s="410" t="s">
        <v>886</v>
      </c>
      <c r="C141" s="303" t="s">
        <v>90</v>
      </c>
      <c r="D141" s="299">
        <f>D143+D147+D153+D156+D160+D163+D166</f>
        <v>-60000</v>
      </c>
      <c r="E141" s="300">
        <f>E143+E147+E153+E156+E160+E163+E166</f>
        <v>-60000</v>
      </c>
      <c r="F141" s="327"/>
    </row>
    <row r="142" spans="1:6" ht="13.5" thickBot="1">
      <c r="A142" s="285"/>
      <c r="B142" s="292" t="s">
        <v>671</v>
      </c>
      <c r="C142" s="287"/>
      <c r="D142" s="293"/>
      <c r="E142" s="294"/>
      <c r="F142" s="295"/>
    </row>
    <row r="143" spans="1:6" ht="40.5" customHeight="1" hidden="1" thickBot="1">
      <c r="A143" s="307">
        <v>4710</v>
      </c>
      <c r="B143" s="328" t="s">
        <v>887</v>
      </c>
      <c r="C143" s="309" t="s">
        <v>90</v>
      </c>
      <c r="D143" s="310">
        <f>D146</f>
        <v>0</v>
      </c>
      <c r="E143" s="311">
        <f>E146</f>
        <v>0</v>
      </c>
      <c r="F143" s="306" t="s">
        <v>94</v>
      </c>
    </row>
    <row r="144" spans="1:6" ht="13.5" customHeight="1" hidden="1" thickBot="1">
      <c r="A144" s="307"/>
      <c r="B144" s="292" t="s">
        <v>670</v>
      </c>
      <c r="C144" s="309"/>
      <c r="D144" s="310"/>
      <c r="E144" s="311"/>
      <c r="F144" s="306"/>
    </row>
    <row r="145" spans="1:6" ht="51" customHeight="1" hidden="1">
      <c r="A145" s="312">
        <v>4711</v>
      </c>
      <c r="B145" s="313" t="s">
        <v>602</v>
      </c>
      <c r="C145" s="318" t="s">
        <v>5</v>
      </c>
      <c r="D145" s="315"/>
      <c r="E145" s="316"/>
      <c r="F145" s="317" t="s">
        <v>94</v>
      </c>
    </row>
    <row r="146" spans="1:6" ht="29.25" customHeight="1" hidden="1" thickBot="1">
      <c r="A146" s="321">
        <v>4712</v>
      </c>
      <c r="B146" s="350" t="s">
        <v>12</v>
      </c>
      <c r="C146" s="336" t="s">
        <v>6</v>
      </c>
      <c r="D146" s="324">
        <f>E146</f>
        <v>0</v>
      </c>
      <c r="E146" s="324"/>
      <c r="F146" s="339" t="s">
        <v>94</v>
      </c>
    </row>
    <row r="147" spans="1:6" ht="50.25" customHeight="1" hidden="1" thickBot="1">
      <c r="A147" s="307">
        <v>4720</v>
      </c>
      <c r="B147" s="352" t="s">
        <v>888</v>
      </c>
      <c r="C147" s="411" t="s">
        <v>94</v>
      </c>
      <c r="D147" s="310">
        <f>E147</f>
        <v>0</v>
      </c>
      <c r="E147" s="311">
        <f>E150+E151</f>
        <v>0</v>
      </c>
      <c r="F147" s="339" t="s">
        <v>94</v>
      </c>
    </row>
    <row r="148" spans="1:6" ht="13.5" customHeight="1" hidden="1" thickBot="1">
      <c r="A148" s="307"/>
      <c r="B148" s="292" t="s">
        <v>670</v>
      </c>
      <c r="C148" s="309"/>
      <c r="D148" s="310"/>
      <c r="E148" s="311"/>
      <c r="F148" s="306"/>
    </row>
    <row r="149" spans="1:6" ht="15.75" customHeight="1" hidden="1">
      <c r="A149" s="312">
        <v>4721</v>
      </c>
      <c r="B149" s="50" t="s">
        <v>730</v>
      </c>
      <c r="C149" s="318" t="s">
        <v>13</v>
      </c>
      <c r="D149" s="315"/>
      <c r="E149" s="316"/>
      <c r="F149" s="317" t="s">
        <v>94</v>
      </c>
    </row>
    <row r="150" spans="1:6" ht="12.75" customHeight="1" hidden="1">
      <c r="A150" s="312">
        <v>4722</v>
      </c>
      <c r="B150" s="50" t="s">
        <v>731</v>
      </c>
      <c r="C150" s="412">
        <v>4822</v>
      </c>
      <c r="D150" s="315">
        <f>E150</f>
        <v>0</v>
      </c>
      <c r="E150" s="316">
        <f>hatvac6!H33</f>
        <v>0</v>
      </c>
      <c r="F150" s="317" t="s">
        <v>94</v>
      </c>
    </row>
    <row r="151" spans="1:6" ht="12.75" customHeight="1" hidden="1">
      <c r="A151" s="312">
        <v>4723</v>
      </c>
      <c r="B151" s="50" t="s">
        <v>16</v>
      </c>
      <c r="C151" s="318" t="s">
        <v>14</v>
      </c>
      <c r="D151" s="315">
        <f>E151</f>
        <v>0</v>
      </c>
      <c r="E151" s="316"/>
      <c r="F151" s="317" t="s">
        <v>94</v>
      </c>
    </row>
    <row r="152" spans="1:6" ht="24.75" customHeight="1" hidden="1" thickBot="1">
      <c r="A152" s="321">
        <v>4724</v>
      </c>
      <c r="B152" s="350" t="s">
        <v>17</v>
      </c>
      <c r="C152" s="336" t="s">
        <v>15</v>
      </c>
      <c r="D152" s="324"/>
      <c r="E152" s="325"/>
      <c r="F152" s="339" t="s">
        <v>94</v>
      </c>
    </row>
    <row r="153" spans="1:6" ht="24.75" customHeight="1" hidden="1" thickBot="1">
      <c r="A153" s="307">
        <v>4730</v>
      </c>
      <c r="B153" s="352" t="s">
        <v>889</v>
      </c>
      <c r="C153" s="309" t="s">
        <v>90</v>
      </c>
      <c r="D153" s="331"/>
      <c r="E153" s="332"/>
      <c r="F153" s="306" t="s">
        <v>94</v>
      </c>
    </row>
    <row r="154" spans="1:6" ht="13.5" customHeight="1" hidden="1" thickBot="1">
      <c r="A154" s="307"/>
      <c r="B154" s="292" t="s">
        <v>670</v>
      </c>
      <c r="C154" s="309"/>
      <c r="D154" s="331"/>
      <c r="E154" s="332"/>
      <c r="F154" s="306"/>
    </row>
    <row r="155" spans="1:6" ht="24" customHeight="1" hidden="1">
      <c r="A155" s="312">
        <v>4731</v>
      </c>
      <c r="B155" s="361" t="s">
        <v>890</v>
      </c>
      <c r="C155" s="318" t="s">
        <v>18</v>
      </c>
      <c r="D155" s="333"/>
      <c r="E155" s="334"/>
      <c r="F155" s="317" t="s">
        <v>94</v>
      </c>
    </row>
    <row r="156" spans="1:6" ht="36.75" customHeight="1" hidden="1" thickBot="1">
      <c r="A156" s="312">
        <v>4740</v>
      </c>
      <c r="B156" s="413" t="s">
        <v>891</v>
      </c>
      <c r="C156" s="320" t="s">
        <v>90</v>
      </c>
      <c r="D156" s="333"/>
      <c r="E156" s="334"/>
      <c r="F156" s="317" t="s">
        <v>94</v>
      </c>
    </row>
    <row r="157" spans="1:6" ht="13.5" customHeight="1" hidden="1" thickBot="1">
      <c r="A157" s="307"/>
      <c r="B157" s="292" t="s">
        <v>670</v>
      </c>
      <c r="C157" s="309"/>
      <c r="D157" s="331"/>
      <c r="E157" s="332"/>
      <c r="F157" s="306"/>
    </row>
    <row r="158" spans="1:6" ht="27.75" customHeight="1" hidden="1">
      <c r="A158" s="312">
        <v>4741</v>
      </c>
      <c r="B158" s="50" t="s">
        <v>732</v>
      </c>
      <c r="C158" s="318" t="s">
        <v>19</v>
      </c>
      <c r="D158" s="333"/>
      <c r="E158" s="334"/>
      <c r="F158" s="317" t="s">
        <v>94</v>
      </c>
    </row>
    <row r="159" spans="1:6" ht="27" customHeight="1" hidden="1" thickBot="1">
      <c r="A159" s="321">
        <v>4742</v>
      </c>
      <c r="B159" s="350" t="s">
        <v>21</v>
      </c>
      <c r="C159" s="336" t="s">
        <v>20</v>
      </c>
      <c r="D159" s="337"/>
      <c r="E159" s="338"/>
      <c r="F159" s="339" t="s">
        <v>94</v>
      </c>
    </row>
    <row r="160" spans="1:6" ht="39.75" customHeight="1" hidden="1" thickBot="1">
      <c r="A160" s="307">
        <v>4750</v>
      </c>
      <c r="B160" s="352" t="s">
        <v>892</v>
      </c>
      <c r="C160" s="309" t="s">
        <v>90</v>
      </c>
      <c r="D160" s="331"/>
      <c r="E160" s="332"/>
      <c r="F160" s="306" t="s">
        <v>94</v>
      </c>
    </row>
    <row r="161" spans="1:6" ht="13.5" customHeight="1" hidden="1" thickBot="1">
      <c r="A161" s="307"/>
      <c r="B161" s="292" t="s">
        <v>670</v>
      </c>
      <c r="C161" s="309"/>
      <c r="D161" s="331"/>
      <c r="E161" s="332"/>
      <c r="F161" s="306"/>
    </row>
    <row r="162" spans="1:6" ht="39.75" customHeight="1" hidden="1" thickBot="1">
      <c r="A162" s="321">
        <v>4751</v>
      </c>
      <c r="B162" s="350" t="s">
        <v>22</v>
      </c>
      <c r="C162" s="336" t="s">
        <v>23</v>
      </c>
      <c r="D162" s="337"/>
      <c r="E162" s="338"/>
      <c r="F162" s="339" t="s">
        <v>94</v>
      </c>
    </row>
    <row r="163" spans="1:6" ht="17.25" customHeight="1" hidden="1" thickBot="1">
      <c r="A163" s="307">
        <v>4760</v>
      </c>
      <c r="B163" s="414" t="s">
        <v>893</v>
      </c>
      <c r="C163" s="309" t="s">
        <v>90</v>
      </c>
      <c r="D163" s="331"/>
      <c r="E163" s="332"/>
      <c r="F163" s="306" t="s">
        <v>94</v>
      </c>
    </row>
    <row r="164" spans="1:6" ht="13.5" customHeight="1" hidden="1" thickBot="1">
      <c r="A164" s="307"/>
      <c r="B164" s="292" t="s">
        <v>670</v>
      </c>
      <c r="C164" s="309"/>
      <c r="D164" s="331"/>
      <c r="E164" s="332"/>
      <c r="F164" s="306"/>
    </row>
    <row r="165" spans="1:6" ht="17.25" customHeight="1" hidden="1">
      <c r="A165" s="312">
        <v>4761</v>
      </c>
      <c r="B165" s="50" t="s">
        <v>25</v>
      </c>
      <c r="C165" s="318" t="s">
        <v>24</v>
      </c>
      <c r="D165" s="333"/>
      <c r="E165" s="334"/>
      <c r="F165" s="317" t="s">
        <v>94</v>
      </c>
    </row>
    <row r="166" spans="1:6" ht="13.5" thickBot="1">
      <c r="A166" s="415">
        <v>4770</v>
      </c>
      <c r="B166" s="353" t="s">
        <v>894</v>
      </c>
      <c r="C166" s="320" t="s">
        <v>90</v>
      </c>
      <c r="D166" s="315">
        <f>D168</f>
        <v>-60000</v>
      </c>
      <c r="E166" s="316">
        <f>E168</f>
        <v>-60000</v>
      </c>
      <c r="F166" s="317"/>
    </row>
    <row r="167" spans="1:6" ht="13.5" thickBot="1">
      <c r="A167" s="307"/>
      <c r="B167" s="292" t="s">
        <v>670</v>
      </c>
      <c r="C167" s="309"/>
      <c r="D167" s="310"/>
      <c r="E167" s="311"/>
      <c r="F167" s="306"/>
    </row>
    <row r="168" spans="1:6" ht="13.5" thickBot="1">
      <c r="A168" s="415">
        <v>4771</v>
      </c>
      <c r="B168" s="50" t="s">
        <v>30</v>
      </c>
      <c r="C168" s="318" t="s">
        <v>26</v>
      </c>
      <c r="D168" s="315">
        <f>+E168+F168</f>
        <v>-60000</v>
      </c>
      <c r="E168" s="316">
        <v>-60000</v>
      </c>
      <c r="F168" s="317"/>
    </row>
    <row r="169" spans="1:6" ht="36.75" hidden="1" thickBot="1">
      <c r="A169" s="416">
        <v>4772</v>
      </c>
      <c r="B169" s="417" t="s">
        <v>706</v>
      </c>
      <c r="C169" s="309" t="s">
        <v>90</v>
      </c>
      <c r="D169" s="418">
        <f>F169</f>
        <v>0</v>
      </c>
      <c r="E169" s="419"/>
      <c r="F169" s="420"/>
    </row>
    <row r="170" spans="1:9" s="269" customFormat="1" ht="42" customHeight="1" thickBot="1">
      <c r="A170" s="301">
        <v>5000</v>
      </c>
      <c r="B170" s="421" t="s">
        <v>895</v>
      </c>
      <c r="C170" s="303" t="s">
        <v>90</v>
      </c>
      <c r="D170" s="422">
        <f>D172+D190+D196+D199+D205</f>
        <v>250000</v>
      </c>
      <c r="E170" s="298" t="s">
        <v>94</v>
      </c>
      <c r="F170" s="423">
        <f>+F182+F183+F189</f>
        <v>83000</v>
      </c>
      <c r="I170" s="424"/>
    </row>
    <row r="171" spans="1:6" ht="13.5" thickBot="1">
      <c r="A171" s="285"/>
      <c r="B171" s="292" t="s">
        <v>671</v>
      </c>
      <c r="C171" s="287"/>
      <c r="D171" s="299"/>
      <c r="E171" s="300"/>
      <c r="F171" s="425"/>
    </row>
    <row r="172" spans="1:6" ht="23.25" thickBot="1">
      <c r="A172" s="307">
        <v>5100</v>
      </c>
      <c r="B172" s="426" t="s">
        <v>896</v>
      </c>
      <c r="C172" s="309" t="s">
        <v>90</v>
      </c>
      <c r="D172" s="310">
        <f>D174+D179+D184</f>
        <v>250000</v>
      </c>
      <c r="E172" s="330" t="s">
        <v>94</v>
      </c>
      <c r="F172" s="427">
        <f>F174+F179+F184</f>
        <v>250000</v>
      </c>
    </row>
    <row r="173" spans="1:6" ht="13.5" thickBot="1">
      <c r="A173" s="428"/>
      <c r="B173" s="376" t="s">
        <v>671</v>
      </c>
      <c r="C173" s="429"/>
      <c r="D173" s="430"/>
      <c r="E173" s="431"/>
      <c r="F173" s="432"/>
    </row>
    <row r="174" spans="1:8" ht="24.75" thickBot="1">
      <c r="A174" s="307">
        <v>5110</v>
      </c>
      <c r="B174" s="352" t="s">
        <v>897</v>
      </c>
      <c r="C174" s="309" t="s">
        <v>90</v>
      </c>
      <c r="D174" s="310">
        <f>D176+D177+D178</f>
        <v>167000</v>
      </c>
      <c r="E174" s="298" t="s">
        <v>94</v>
      </c>
      <c r="F174" s="427">
        <f>F177+F178</f>
        <v>167000</v>
      </c>
      <c r="H174" s="340"/>
    </row>
    <row r="175" spans="1:6" ht="12.75">
      <c r="A175" s="307"/>
      <c r="B175" s="433" t="s">
        <v>670</v>
      </c>
      <c r="C175" s="309"/>
      <c r="D175" s="310"/>
      <c r="E175" s="311"/>
      <c r="F175" s="306"/>
    </row>
    <row r="176" spans="1:6" ht="12.75">
      <c r="A176" s="312">
        <v>5111</v>
      </c>
      <c r="B176" s="426" t="s">
        <v>696</v>
      </c>
      <c r="C176" s="434" t="s">
        <v>27</v>
      </c>
      <c r="D176" s="315"/>
      <c r="E176" s="379" t="s">
        <v>94</v>
      </c>
      <c r="F176" s="435"/>
    </row>
    <row r="177" spans="1:6" ht="20.25" customHeight="1">
      <c r="A177" s="312">
        <v>5112</v>
      </c>
      <c r="B177" s="50" t="s">
        <v>697</v>
      </c>
      <c r="C177" s="434" t="s">
        <v>28</v>
      </c>
      <c r="D177" s="315">
        <f>F177</f>
        <v>90000</v>
      </c>
      <c r="E177" s="379" t="s">
        <v>94</v>
      </c>
      <c r="F177" s="435">
        <v>90000</v>
      </c>
    </row>
    <row r="178" spans="1:6" ht="26.25" customHeight="1" thickBot="1">
      <c r="A178" s="312">
        <v>5113</v>
      </c>
      <c r="B178" s="50" t="s">
        <v>698</v>
      </c>
      <c r="C178" s="434" t="s">
        <v>29</v>
      </c>
      <c r="D178" s="315">
        <f>F178</f>
        <v>77000</v>
      </c>
      <c r="E178" s="379" t="s">
        <v>94</v>
      </c>
      <c r="F178" s="435">
        <f>17000+60000</f>
        <v>77000</v>
      </c>
    </row>
    <row r="179" spans="1:6" ht="28.5" customHeight="1" thickBot="1">
      <c r="A179" s="312">
        <v>5120</v>
      </c>
      <c r="B179" s="353" t="s">
        <v>898</v>
      </c>
      <c r="C179" s="320" t="s">
        <v>90</v>
      </c>
      <c r="D179" s="315">
        <f>D181+D182+D183</f>
        <v>83000</v>
      </c>
      <c r="E179" s="298" t="s">
        <v>94</v>
      </c>
      <c r="F179" s="435">
        <f>F181+F182+F183</f>
        <v>83000</v>
      </c>
    </row>
    <row r="180" spans="1:6" ht="12.75">
      <c r="A180" s="307"/>
      <c r="B180" s="436" t="s">
        <v>670</v>
      </c>
      <c r="C180" s="309"/>
      <c r="D180" s="331"/>
      <c r="E180" s="332"/>
      <c r="F180" s="306"/>
    </row>
    <row r="181" spans="1:6" ht="12.75" hidden="1">
      <c r="A181" s="312">
        <v>5121</v>
      </c>
      <c r="B181" s="50" t="s">
        <v>693</v>
      </c>
      <c r="C181" s="434" t="s">
        <v>31</v>
      </c>
      <c r="D181" s="315">
        <f>F181</f>
        <v>0</v>
      </c>
      <c r="E181" s="379" t="s">
        <v>94</v>
      </c>
      <c r="F181" s="435"/>
    </row>
    <row r="182" spans="1:6" ht="12.75" hidden="1">
      <c r="A182" s="312">
        <v>5122</v>
      </c>
      <c r="B182" s="50" t="s">
        <v>694</v>
      </c>
      <c r="C182" s="434" t="s">
        <v>32</v>
      </c>
      <c r="D182" s="315">
        <f>F182</f>
        <v>0</v>
      </c>
      <c r="E182" s="379" t="s">
        <v>94</v>
      </c>
      <c r="F182" s="435"/>
    </row>
    <row r="183" spans="1:6" ht="17.25" customHeight="1">
      <c r="A183" s="312">
        <v>5123</v>
      </c>
      <c r="B183" s="50" t="s">
        <v>695</v>
      </c>
      <c r="C183" s="434" t="s">
        <v>33</v>
      </c>
      <c r="D183" s="315">
        <f>F183</f>
        <v>83000</v>
      </c>
      <c r="E183" s="379" t="s">
        <v>94</v>
      </c>
      <c r="F183" s="435">
        <f>8000+75000</f>
        <v>83000</v>
      </c>
    </row>
    <row r="184" spans="1:6" ht="25.5" customHeight="1" hidden="1" thickBot="1">
      <c r="A184" s="312">
        <v>5130</v>
      </c>
      <c r="B184" s="353" t="s">
        <v>899</v>
      </c>
      <c r="C184" s="320" t="s">
        <v>90</v>
      </c>
      <c r="D184" s="315">
        <f>D189+D187</f>
        <v>0</v>
      </c>
      <c r="E184" s="298" t="s">
        <v>94</v>
      </c>
      <c r="F184" s="435">
        <f>F189+F187</f>
        <v>0</v>
      </c>
    </row>
    <row r="185" spans="1:6" ht="12.75" hidden="1">
      <c r="A185" s="307"/>
      <c r="B185" s="433" t="s">
        <v>670</v>
      </c>
      <c r="C185" s="309"/>
      <c r="D185" s="310"/>
      <c r="E185" s="311"/>
      <c r="F185" s="306"/>
    </row>
    <row r="186" spans="1:6" ht="17.25" customHeight="1" hidden="1">
      <c r="A186" s="312">
        <v>5131</v>
      </c>
      <c r="B186" s="426" t="s">
        <v>36</v>
      </c>
      <c r="C186" s="434" t="s">
        <v>34</v>
      </c>
      <c r="D186" s="315"/>
      <c r="E186" s="379" t="s">
        <v>94</v>
      </c>
      <c r="F186" s="435"/>
    </row>
    <row r="187" spans="1:6" ht="17.25" customHeight="1" hidden="1" thickBot="1">
      <c r="A187" s="312">
        <v>5132</v>
      </c>
      <c r="B187" s="50" t="s">
        <v>690</v>
      </c>
      <c r="C187" s="434" t="s">
        <v>35</v>
      </c>
      <c r="D187" s="315">
        <f>F187</f>
        <v>0</v>
      </c>
      <c r="E187" s="379" t="s">
        <v>94</v>
      </c>
      <c r="F187" s="435"/>
    </row>
    <row r="188" spans="1:6" ht="17.25" customHeight="1" hidden="1" thickBot="1">
      <c r="A188" s="312">
        <v>5133</v>
      </c>
      <c r="B188" s="50" t="s">
        <v>691</v>
      </c>
      <c r="C188" s="434" t="s">
        <v>42</v>
      </c>
      <c r="D188" s="315"/>
      <c r="E188" s="298" t="s">
        <v>94</v>
      </c>
      <c r="F188" s="435"/>
    </row>
    <row r="189" spans="1:6" ht="17.25" customHeight="1" hidden="1" thickBot="1">
      <c r="A189" s="312">
        <v>5134</v>
      </c>
      <c r="B189" s="50" t="s">
        <v>692</v>
      </c>
      <c r="C189" s="434" t="s">
        <v>43</v>
      </c>
      <c r="D189" s="437">
        <f>F189</f>
        <v>0</v>
      </c>
      <c r="E189" s="438" t="s">
        <v>94</v>
      </c>
      <c r="F189" s="439"/>
    </row>
    <row r="190" spans="1:6" ht="19.5" customHeight="1" hidden="1" thickBot="1">
      <c r="A190" s="312">
        <v>5200</v>
      </c>
      <c r="B190" s="353" t="s">
        <v>900</v>
      </c>
      <c r="C190" s="320" t="s">
        <v>90</v>
      </c>
      <c r="D190" s="440"/>
      <c r="E190" s="441" t="s">
        <v>94</v>
      </c>
      <c r="F190" s="442"/>
    </row>
    <row r="191" spans="1:6" ht="12.75" hidden="1">
      <c r="A191" s="428"/>
      <c r="B191" s="376" t="s">
        <v>671</v>
      </c>
      <c r="C191" s="429"/>
      <c r="D191" s="443"/>
      <c r="E191" s="444"/>
      <c r="F191" s="445"/>
    </row>
    <row r="192" spans="1:6" ht="27" customHeight="1" hidden="1">
      <c r="A192" s="307">
        <v>5211</v>
      </c>
      <c r="B192" s="426" t="s">
        <v>707</v>
      </c>
      <c r="C192" s="446" t="s">
        <v>37</v>
      </c>
      <c r="D192" s="447"/>
      <c r="E192" s="448" t="s">
        <v>94</v>
      </c>
      <c r="F192" s="449"/>
    </row>
    <row r="193" spans="1:6" ht="17.25" customHeight="1" hidden="1">
      <c r="A193" s="312">
        <v>5221</v>
      </c>
      <c r="B193" s="50" t="s">
        <v>708</v>
      </c>
      <c r="C193" s="434" t="s">
        <v>38</v>
      </c>
      <c r="D193" s="440"/>
      <c r="E193" s="441" t="s">
        <v>94</v>
      </c>
      <c r="F193" s="442"/>
    </row>
    <row r="194" spans="1:6" ht="24.75" customHeight="1" hidden="1">
      <c r="A194" s="312">
        <v>5231</v>
      </c>
      <c r="B194" s="50" t="s">
        <v>709</v>
      </c>
      <c r="C194" s="434" t="s">
        <v>39</v>
      </c>
      <c r="D194" s="440"/>
      <c r="E194" s="441" t="s">
        <v>94</v>
      </c>
      <c r="F194" s="442"/>
    </row>
    <row r="195" spans="1:6" ht="17.25" customHeight="1" hidden="1">
      <c r="A195" s="312">
        <v>5241</v>
      </c>
      <c r="B195" s="50" t="s">
        <v>41</v>
      </c>
      <c r="C195" s="434" t="s">
        <v>40</v>
      </c>
      <c r="D195" s="440"/>
      <c r="E195" s="441" t="s">
        <v>94</v>
      </c>
      <c r="F195" s="442"/>
    </row>
    <row r="196" spans="1:6" ht="13.5" hidden="1" thickBot="1">
      <c r="A196" s="312">
        <v>5300</v>
      </c>
      <c r="B196" s="353" t="s">
        <v>901</v>
      </c>
      <c r="C196" s="320" t="s">
        <v>90</v>
      </c>
      <c r="D196" s="440"/>
      <c r="E196" s="441" t="s">
        <v>94</v>
      </c>
      <c r="F196" s="442"/>
    </row>
    <row r="197" spans="1:6" ht="13.5" hidden="1" thickBot="1">
      <c r="A197" s="285"/>
      <c r="B197" s="292" t="s">
        <v>671</v>
      </c>
      <c r="C197" s="287"/>
      <c r="D197" s="450"/>
      <c r="E197" s="451"/>
      <c r="F197" s="452"/>
    </row>
    <row r="198" spans="1:6" ht="13.5" customHeight="1" hidden="1">
      <c r="A198" s="312">
        <v>5311</v>
      </c>
      <c r="B198" s="50" t="s">
        <v>733</v>
      </c>
      <c r="C198" s="434" t="s">
        <v>44</v>
      </c>
      <c r="D198" s="440"/>
      <c r="E198" s="441" t="s">
        <v>94</v>
      </c>
      <c r="F198" s="442"/>
    </row>
    <row r="199" spans="1:6" ht="23.25" hidden="1" thickBot="1">
      <c r="A199" s="312">
        <v>5400</v>
      </c>
      <c r="B199" s="353" t="s">
        <v>902</v>
      </c>
      <c r="C199" s="320" t="s">
        <v>90</v>
      </c>
      <c r="D199" s="440"/>
      <c r="E199" s="441" t="s">
        <v>94</v>
      </c>
      <c r="F199" s="442"/>
    </row>
    <row r="200" spans="1:6" ht="13.5" hidden="1" thickBot="1">
      <c r="A200" s="285"/>
      <c r="B200" s="292" t="s">
        <v>671</v>
      </c>
      <c r="C200" s="287"/>
      <c r="D200" s="450"/>
      <c r="E200" s="451"/>
      <c r="F200" s="452"/>
    </row>
    <row r="201" spans="1:6" ht="12.75" hidden="1">
      <c r="A201" s="312">
        <v>5411</v>
      </c>
      <c r="B201" s="50" t="s">
        <v>734</v>
      </c>
      <c r="C201" s="434" t="s">
        <v>47</v>
      </c>
      <c r="D201" s="440"/>
      <c r="E201" s="441" t="s">
        <v>94</v>
      </c>
      <c r="F201" s="442"/>
    </row>
    <row r="202" spans="1:6" ht="12.75" hidden="1">
      <c r="A202" s="312">
        <v>5421</v>
      </c>
      <c r="B202" s="50" t="s">
        <v>735</v>
      </c>
      <c r="C202" s="434" t="s">
        <v>48</v>
      </c>
      <c r="D202" s="440"/>
      <c r="E202" s="441" t="s">
        <v>94</v>
      </c>
      <c r="F202" s="442"/>
    </row>
    <row r="203" spans="1:6" ht="12.75" hidden="1">
      <c r="A203" s="312">
        <v>5431</v>
      </c>
      <c r="B203" s="50" t="s">
        <v>50</v>
      </c>
      <c r="C203" s="434" t="s">
        <v>49</v>
      </c>
      <c r="D203" s="440"/>
      <c r="E203" s="441" t="s">
        <v>94</v>
      </c>
      <c r="F203" s="442"/>
    </row>
    <row r="204" spans="1:6" ht="13.5" hidden="1" thickBot="1">
      <c r="A204" s="321">
        <v>5441</v>
      </c>
      <c r="B204" s="453" t="s">
        <v>812</v>
      </c>
      <c r="C204" s="454" t="s">
        <v>51</v>
      </c>
      <c r="D204" s="455"/>
      <c r="E204" s="456" t="s">
        <v>94</v>
      </c>
      <c r="F204" s="457"/>
    </row>
    <row r="205" spans="1:6" s="464" customFormat="1" ht="45.75" customHeight="1" hidden="1">
      <c r="A205" s="458" t="s">
        <v>585</v>
      </c>
      <c r="B205" s="459" t="s">
        <v>903</v>
      </c>
      <c r="C205" s="460" t="s">
        <v>90</v>
      </c>
      <c r="D205" s="461">
        <f>D207+D212+D220+D223</f>
        <v>0</v>
      </c>
      <c r="E205" s="462" t="s">
        <v>89</v>
      </c>
      <c r="F205" s="463">
        <f>F207+F212+F220+F223</f>
        <v>0</v>
      </c>
    </row>
    <row r="206" spans="1:6" s="464" customFormat="1" ht="12.75" hidden="1">
      <c r="A206" s="458"/>
      <c r="B206" s="465" t="s">
        <v>669</v>
      </c>
      <c r="C206" s="460"/>
      <c r="D206" s="466"/>
      <c r="E206" s="462"/>
      <c r="F206" s="467"/>
    </row>
    <row r="207" spans="1:6" ht="28.5" hidden="1">
      <c r="A207" s="468" t="s">
        <v>586</v>
      </c>
      <c r="B207" s="469" t="s">
        <v>904</v>
      </c>
      <c r="C207" s="470" t="s">
        <v>90</v>
      </c>
      <c r="D207" s="461">
        <f>D209</f>
        <v>0</v>
      </c>
      <c r="E207" s="471" t="s">
        <v>89</v>
      </c>
      <c r="F207" s="463">
        <f>F209</f>
        <v>0</v>
      </c>
    </row>
    <row r="208" spans="1:6" ht="12.75" hidden="1">
      <c r="A208" s="468"/>
      <c r="B208" s="465" t="s">
        <v>669</v>
      </c>
      <c r="C208" s="470"/>
      <c r="D208" s="472"/>
      <c r="E208" s="471"/>
      <c r="F208" s="473"/>
    </row>
    <row r="209" spans="1:6" ht="12.75" hidden="1">
      <c r="A209" s="468" t="s">
        <v>587</v>
      </c>
      <c r="B209" s="474" t="s">
        <v>740</v>
      </c>
      <c r="C209" s="475" t="s">
        <v>736</v>
      </c>
      <c r="D209" s="461">
        <f>F209</f>
        <v>0</v>
      </c>
      <c r="E209" s="471" t="s">
        <v>89</v>
      </c>
      <c r="F209" s="461"/>
    </row>
    <row r="210" spans="1:6" s="479" customFormat="1" ht="12.75" hidden="1">
      <c r="A210" s="468" t="s">
        <v>588</v>
      </c>
      <c r="B210" s="474" t="s">
        <v>739</v>
      </c>
      <c r="C210" s="475" t="s">
        <v>737</v>
      </c>
      <c r="D210" s="476"/>
      <c r="E210" s="477" t="s">
        <v>89</v>
      </c>
      <c r="F210" s="478"/>
    </row>
    <row r="211" spans="1:7" ht="13.5" customHeight="1" hidden="1">
      <c r="A211" s="480" t="s">
        <v>589</v>
      </c>
      <c r="B211" s="474" t="s">
        <v>741</v>
      </c>
      <c r="C211" s="475" t="s">
        <v>738</v>
      </c>
      <c r="D211" s="440"/>
      <c r="E211" s="477" t="s">
        <v>89</v>
      </c>
      <c r="F211" s="442"/>
      <c r="G211" s="481"/>
    </row>
    <row r="212" spans="1:7" ht="31.5" customHeight="1" hidden="1">
      <c r="A212" s="480" t="s">
        <v>590</v>
      </c>
      <c r="B212" s="469" t="s">
        <v>905</v>
      </c>
      <c r="C212" s="470" t="s">
        <v>90</v>
      </c>
      <c r="D212" s="440"/>
      <c r="E212" s="477" t="s">
        <v>89</v>
      </c>
      <c r="F212" s="442"/>
      <c r="G212" s="481"/>
    </row>
    <row r="213" spans="1:7" ht="12.75" hidden="1">
      <c r="A213" s="480"/>
      <c r="B213" s="465" t="s">
        <v>669</v>
      </c>
      <c r="C213" s="470"/>
      <c r="D213" s="440"/>
      <c r="E213" s="477"/>
      <c r="F213" s="442"/>
      <c r="G213" s="481"/>
    </row>
    <row r="214" spans="1:7" ht="29.25" customHeight="1" hidden="1">
      <c r="A214" s="480" t="s">
        <v>591</v>
      </c>
      <c r="B214" s="474" t="s">
        <v>727</v>
      </c>
      <c r="C214" s="482" t="s">
        <v>742</v>
      </c>
      <c r="D214" s="440"/>
      <c r="E214" s="477" t="s">
        <v>89</v>
      </c>
      <c r="F214" s="442"/>
      <c r="G214" s="481"/>
    </row>
    <row r="215" spans="1:7" ht="25.5" hidden="1">
      <c r="A215" s="480" t="s">
        <v>592</v>
      </c>
      <c r="B215" s="474" t="s">
        <v>906</v>
      </c>
      <c r="C215" s="470" t="s">
        <v>90</v>
      </c>
      <c r="D215" s="440"/>
      <c r="E215" s="477" t="s">
        <v>89</v>
      </c>
      <c r="F215" s="442"/>
      <c r="G215" s="481"/>
    </row>
    <row r="216" spans="1:7" ht="12.75" hidden="1">
      <c r="A216" s="480"/>
      <c r="B216" s="465" t="s">
        <v>670</v>
      </c>
      <c r="C216" s="470"/>
      <c r="D216" s="440"/>
      <c r="E216" s="483"/>
      <c r="F216" s="442"/>
      <c r="G216" s="481"/>
    </row>
    <row r="217" spans="1:7" ht="12.75" hidden="1">
      <c r="A217" s="480" t="s">
        <v>593</v>
      </c>
      <c r="B217" s="465" t="s">
        <v>724</v>
      </c>
      <c r="C217" s="475" t="s">
        <v>745</v>
      </c>
      <c r="D217" s="440"/>
      <c r="E217" s="477" t="s">
        <v>89</v>
      </c>
      <c r="F217" s="442"/>
      <c r="G217" s="481"/>
    </row>
    <row r="218" spans="1:7" ht="25.5" hidden="1">
      <c r="A218" s="484" t="s">
        <v>594</v>
      </c>
      <c r="B218" s="465" t="s">
        <v>723</v>
      </c>
      <c r="C218" s="482" t="s">
        <v>746</v>
      </c>
      <c r="D218" s="440"/>
      <c r="E218" s="477" t="s">
        <v>89</v>
      </c>
      <c r="F218" s="442"/>
      <c r="G218" s="481"/>
    </row>
    <row r="219" spans="1:7" ht="25.5" hidden="1">
      <c r="A219" s="480" t="s">
        <v>595</v>
      </c>
      <c r="B219" s="485" t="s">
        <v>722</v>
      </c>
      <c r="C219" s="482" t="s">
        <v>747</v>
      </c>
      <c r="D219" s="440"/>
      <c r="E219" s="477" t="s">
        <v>89</v>
      </c>
      <c r="F219" s="442"/>
      <c r="G219" s="481"/>
    </row>
    <row r="220" spans="1:6" ht="28.5" hidden="1">
      <c r="A220" s="480" t="s">
        <v>596</v>
      </c>
      <c r="B220" s="469" t="s">
        <v>907</v>
      </c>
      <c r="C220" s="470" t="s">
        <v>90</v>
      </c>
      <c r="D220" s="440"/>
      <c r="E220" s="477" t="s">
        <v>89</v>
      </c>
      <c r="F220" s="442"/>
    </row>
    <row r="221" spans="1:6" ht="12.75" hidden="1">
      <c r="A221" s="480"/>
      <c r="B221" s="465" t="s">
        <v>669</v>
      </c>
      <c r="C221" s="470"/>
      <c r="D221" s="440"/>
      <c r="E221" s="477"/>
      <c r="F221" s="442"/>
    </row>
    <row r="222" spans="1:6" ht="25.5" hidden="1">
      <c r="A222" s="484" t="s">
        <v>597</v>
      </c>
      <c r="B222" s="474" t="s">
        <v>725</v>
      </c>
      <c r="C222" s="486" t="s">
        <v>748</v>
      </c>
      <c r="D222" s="440"/>
      <c r="E222" s="477" t="s">
        <v>89</v>
      </c>
      <c r="F222" s="442"/>
    </row>
    <row r="223" spans="1:6" ht="55.5" hidden="1">
      <c r="A223" s="480" t="s">
        <v>598</v>
      </c>
      <c r="B223" s="469" t="s">
        <v>908</v>
      </c>
      <c r="C223" s="470" t="s">
        <v>90</v>
      </c>
      <c r="D223" s="461">
        <f>D225</f>
        <v>0</v>
      </c>
      <c r="E223" s="471" t="s">
        <v>89</v>
      </c>
      <c r="F223" s="461">
        <f>F225</f>
        <v>0</v>
      </c>
    </row>
    <row r="224" spans="1:6" ht="12.75" hidden="1">
      <c r="A224" s="480"/>
      <c r="B224" s="465" t="s">
        <v>669</v>
      </c>
      <c r="C224" s="470"/>
      <c r="D224" s="472"/>
      <c r="E224" s="471"/>
      <c r="F224" s="472"/>
    </row>
    <row r="225" spans="1:6" ht="12.75" hidden="1">
      <c r="A225" s="480" t="s">
        <v>599</v>
      </c>
      <c r="B225" s="474" t="s">
        <v>749</v>
      </c>
      <c r="C225" s="475" t="s">
        <v>752</v>
      </c>
      <c r="D225" s="461">
        <f>F225</f>
        <v>0</v>
      </c>
      <c r="E225" s="471" t="s">
        <v>89</v>
      </c>
      <c r="F225" s="461"/>
    </row>
    <row r="226" spans="1:6" ht="15.75" customHeight="1" hidden="1">
      <c r="A226" s="484" t="s">
        <v>603</v>
      </c>
      <c r="B226" s="474" t="s">
        <v>750</v>
      </c>
      <c r="C226" s="486" t="s">
        <v>753</v>
      </c>
      <c r="D226" s="440"/>
      <c r="E226" s="477" t="s">
        <v>89</v>
      </c>
      <c r="F226" s="442"/>
    </row>
    <row r="227" spans="1:6" ht="25.5" hidden="1">
      <c r="A227" s="480" t="s">
        <v>604</v>
      </c>
      <c r="B227" s="474" t="s">
        <v>751</v>
      </c>
      <c r="C227" s="482" t="s">
        <v>754</v>
      </c>
      <c r="D227" s="440"/>
      <c r="E227" s="477" t="s">
        <v>89</v>
      </c>
      <c r="F227" s="442"/>
    </row>
    <row r="228" spans="1:6" ht="26.25" hidden="1" thickBot="1">
      <c r="A228" s="487" t="s">
        <v>605</v>
      </c>
      <c r="B228" s="488" t="s">
        <v>726</v>
      </c>
      <c r="C228" s="489" t="s">
        <v>755</v>
      </c>
      <c r="D228" s="455"/>
      <c r="E228" s="490" t="s">
        <v>89</v>
      </c>
      <c r="F228" s="491"/>
    </row>
    <row r="229" spans="1:6" s="481" customFormat="1" ht="12.75">
      <c r="A229" s="492"/>
      <c r="B229" s="493"/>
      <c r="C229" s="494"/>
      <c r="F229" s="495"/>
    </row>
    <row r="230" spans="1:6" s="481" customFormat="1" ht="12.75">
      <c r="A230" s="492"/>
      <c r="B230" s="496"/>
      <c r="C230" s="497"/>
      <c r="F230" s="495"/>
    </row>
    <row r="231" spans="1:6" s="481" customFormat="1" ht="12.75">
      <c r="A231" s="492"/>
      <c r="B231" s="498"/>
      <c r="C231" s="497"/>
      <c r="F231" s="495"/>
    </row>
    <row r="232" spans="1:6" s="481" customFormat="1" ht="12.75">
      <c r="A232" s="492"/>
      <c r="B232" s="499"/>
      <c r="C232" s="500"/>
      <c r="F232" s="495"/>
    </row>
    <row r="233" spans="1:6" s="481" customFormat="1" ht="12.75">
      <c r="A233" s="492"/>
      <c r="B233" s="496"/>
      <c r="C233" s="497"/>
      <c r="F233" s="495"/>
    </row>
    <row r="234" spans="1:6" s="481" customFormat="1" ht="12.75">
      <c r="A234" s="492"/>
      <c r="B234" s="501"/>
      <c r="C234" s="497"/>
      <c r="F234" s="495"/>
    </row>
    <row r="235" spans="1:8" s="504" customFormat="1" ht="21.75" customHeight="1">
      <c r="A235" s="502"/>
      <c r="B235" s="502"/>
      <c r="C235" s="502"/>
      <c r="D235" s="502"/>
      <c r="E235" s="502"/>
      <c r="F235" s="502"/>
      <c r="G235" s="503"/>
      <c r="H235" s="503"/>
    </row>
    <row r="236" spans="1:8" s="507" customFormat="1" ht="35.25" customHeight="1">
      <c r="A236" s="505"/>
      <c r="B236" s="505"/>
      <c r="C236" s="505"/>
      <c r="D236" s="505"/>
      <c r="E236" s="505"/>
      <c r="F236" s="505"/>
      <c r="G236" s="506"/>
      <c r="H236" s="506"/>
    </row>
    <row r="237" spans="1:6" ht="12.75">
      <c r="A237" s="508" t="s">
        <v>618</v>
      </c>
      <c r="B237" s="508"/>
      <c r="C237" s="508"/>
      <c r="D237" s="508"/>
      <c r="E237" s="508"/>
      <c r="F237" s="508"/>
    </row>
    <row r="238" spans="1:6" s="481" customFormat="1" ht="12.75">
      <c r="A238" s="492"/>
      <c r="B238" s="499"/>
      <c r="C238" s="500"/>
      <c r="F238" s="495"/>
    </row>
    <row r="239" spans="1:6" s="481" customFormat="1" ht="12.75">
      <c r="A239" s="492"/>
      <c r="B239" s="501"/>
      <c r="C239" s="497"/>
      <c r="F239" s="495"/>
    </row>
    <row r="240" spans="1:6" s="481" customFormat="1" ht="12.75">
      <c r="A240" s="492"/>
      <c r="B240" s="501"/>
      <c r="C240" s="497"/>
      <c r="F240" s="495"/>
    </row>
    <row r="241" spans="1:6" s="481" customFormat="1" ht="12.75">
      <c r="A241" s="492"/>
      <c r="B241" s="501"/>
      <c r="C241" s="497"/>
      <c r="F241" s="495"/>
    </row>
    <row r="242" s="481" customFormat="1" ht="15" customHeight="1">
      <c r="C242" s="509"/>
    </row>
    <row r="243" s="481" customFormat="1" ht="15" customHeight="1">
      <c r="C243" s="509"/>
    </row>
    <row r="244" s="481" customFormat="1" ht="15" customHeight="1">
      <c r="C244" s="509"/>
    </row>
    <row r="245" s="481" customFormat="1" ht="15" customHeight="1">
      <c r="C245" s="509"/>
    </row>
    <row r="246" s="481" customFormat="1" ht="15" customHeight="1">
      <c r="C246" s="509"/>
    </row>
    <row r="247" s="481" customFormat="1" ht="15" customHeight="1">
      <c r="C247" s="509"/>
    </row>
    <row r="248" s="481" customFormat="1" ht="15" customHeight="1">
      <c r="C248" s="509"/>
    </row>
    <row r="249" s="481" customFormat="1" ht="15" customHeight="1">
      <c r="C249" s="509"/>
    </row>
    <row r="250" s="481" customFormat="1" ht="15" customHeight="1">
      <c r="C250" s="509"/>
    </row>
    <row r="251" s="481" customFormat="1" ht="15" customHeight="1">
      <c r="C251" s="509"/>
    </row>
    <row r="252" s="481" customFormat="1" ht="15" customHeight="1">
      <c r="C252" s="509"/>
    </row>
    <row r="253" s="481" customFormat="1" ht="15" customHeight="1">
      <c r="C253" s="509"/>
    </row>
    <row r="254" s="481" customFormat="1" ht="15" customHeight="1">
      <c r="C254" s="509"/>
    </row>
    <row r="255" s="481" customFormat="1" ht="15" customHeight="1">
      <c r="C255" s="509"/>
    </row>
    <row r="256" s="481" customFormat="1" ht="15" customHeight="1">
      <c r="C256" s="509"/>
    </row>
    <row r="257" s="481" customFormat="1" ht="15" customHeight="1">
      <c r="C257" s="509"/>
    </row>
    <row r="258" s="481" customFormat="1" ht="15" customHeight="1">
      <c r="C258" s="509"/>
    </row>
    <row r="259" s="481" customFormat="1" ht="15" customHeight="1">
      <c r="C259" s="509"/>
    </row>
    <row r="260" s="481" customFormat="1" ht="15" customHeight="1">
      <c r="C260" s="509"/>
    </row>
    <row r="261" s="481" customFormat="1" ht="15" customHeight="1">
      <c r="C261" s="509"/>
    </row>
    <row r="262" s="481" customFormat="1" ht="15" customHeight="1">
      <c r="C262" s="509"/>
    </row>
    <row r="263" s="481" customFormat="1" ht="15" customHeight="1">
      <c r="C263" s="509"/>
    </row>
    <row r="264" s="481" customFormat="1" ht="15" customHeight="1">
      <c r="C264" s="509"/>
    </row>
    <row r="265" s="481" customFormat="1" ht="15" customHeight="1">
      <c r="C265" s="509"/>
    </row>
    <row r="266" s="481" customFormat="1" ht="15" customHeight="1">
      <c r="C266" s="509"/>
    </row>
    <row r="267" s="481" customFormat="1" ht="15" customHeight="1">
      <c r="C267" s="509"/>
    </row>
    <row r="268" s="481" customFormat="1" ht="15" customHeight="1">
      <c r="C268" s="509"/>
    </row>
    <row r="269" s="481" customFormat="1" ht="15" customHeight="1">
      <c r="C269" s="509"/>
    </row>
    <row r="270" s="481" customFormat="1" ht="15" customHeight="1">
      <c r="C270" s="509"/>
    </row>
    <row r="271" s="481" customFormat="1" ht="15" customHeight="1">
      <c r="C271" s="509"/>
    </row>
    <row r="272" s="481" customFormat="1" ht="15" customHeight="1">
      <c r="C272" s="509"/>
    </row>
    <row r="273" s="481" customFormat="1" ht="15" customHeight="1">
      <c r="C273" s="509"/>
    </row>
    <row r="274" s="481" customFormat="1" ht="15" customHeight="1">
      <c r="C274" s="509"/>
    </row>
    <row r="275" s="481" customFormat="1" ht="15" customHeight="1">
      <c r="C275" s="509"/>
    </row>
    <row r="276" s="481" customFormat="1" ht="15" customHeight="1">
      <c r="C276" s="509"/>
    </row>
    <row r="277" s="481" customFormat="1" ht="15" customHeight="1">
      <c r="C277" s="509"/>
    </row>
    <row r="278" s="481" customFormat="1" ht="15" customHeight="1">
      <c r="C278" s="509"/>
    </row>
    <row r="279" s="481" customFormat="1" ht="15" customHeight="1">
      <c r="C279" s="509"/>
    </row>
    <row r="280" s="481" customFormat="1" ht="15" customHeight="1">
      <c r="C280" s="509"/>
    </row>
    <row r="281" s="481" customFormat="1" ht="15" customHeight="1">
      <c r="C281" s="509"/>
    </row>
    <row r="282" s="481" customFormat="1" ht="15" customHeight="1">
      <c r="C282" s="509"/>
    </row>
    <row r="283" s="481" customFormat="1" ht="15" customHeight="1">
      <c r="C283" s="509"/>
    </row>
    <row r="284" s="481" customFormat="1" ht="15" customHeight="1">
      <c r="C284" s="509"/>
    </row>
    <row r="285" s="481" customFormat="1" ht="15" customHeight="1">
      <c r="C285" s="509"/>
    </row>
    <row r="286" s="481" customFormat="1" ht="15" customHeight="1">
      <c r="C286" s="509"/>
    </row>
    <row r="287" s="481" customFormat="1" ht="15" customHeight="1">
      <c r="C287" s="509"/>
    </row>
    <row r="288" s="481" customFormat="1" ht="15" customHeight="1">
      <c r="C288" s="509"/>
    </row>
    <row r="289" s="481" customFormat="1" ht="15" customHeight="1">
      <c r="C289" s="509"/>
    </row>
    <row r="290" s="481" customFormat="1" ht="15" customHeight="1">
      <c r="C290" s="509"/>
    </row>
    <row r="291" s="481" customFormat="1" ht="15" customHeight="1">
      <c r="C291" s="509"/>
    </row>
    <row r="292" s="481" customFormat="1" ht="15" customHeight="1">
      <c r="C292" s="509"/>
    </row>
    <row r="293" s="481" customFormat="1" ht="15" customHeight="1">
      <c r="C293" s="509"/>
    </row>
    <row r="294" s="481" customFormat="1" ht="15" customHeight="1">
      <c r="C294" s="509"/>
    </row>
    <row r="295" s="481" customFormat="1" ht="15" customHeight="1">
      <c r="C295" s="509"/>
    </row>
    <row r="296" s="481" customFormat="1" ht="15" customHeight="1">
      <c r="C296" s="509"/>
    </row>
    <row r="297" s="481" customFormat="1" ht="15" customHeight="1">
      <c r="C297" s="509"/>
    </row>
    <row r="298" s="481" customFormat="1" ht="15" customHeight="1">
      <c r="C298" s="509"/>
    </row>
    <row r="299" s="481" customFormat="1" ht="15" customHeight="1">
      <c r="C299" s="509"/>
    </row>
    <row r="300" s="481" customFormat="1" ht="15" customHeight="1">
      <c r="C300" s="509"/>
    </row>
    <row r="301" s="481" customFormat="1" ht="15" customHeight="1">
      <c r="C301" s="509"/>
    </row>
    <row r="302" s="481" customFormat="1" ht="15" customHeight="1">
      <c r="C302" s="509"/>
    </row>
    <row r="303" s="481" customFormat="1" ht="12.75">
      <c r="C303" s="509"/>
    </row>
    <row r="304" s="481" customFormat="1" ht="12.75">
      <c r="C304" s="509"/>
    </row>
    <row r="305" s="481" customFormat="1" ht="12.75">
      <c r="C305" s="509"/>
    </row>
    <row r="306" s="481" customFormat="1" ht="12.75">
      <c r="C306" s="509"/>
    </row>
    <row r="307" s="481" customFormat="1" ht="12.75">
      <c r="C307" s="509"/>
    </row>
    <row r="308" s="481" customFormat="1" ht="12.75">
      <c r="C308" s="509"/>
    </row>
    <row r="309" s="481" customFormat="1" ht="12.75">
      <c r="C309" s="509"/>
    </row>
    <row r="310" s="481" customFormat="1" ht="12.75">
      <c r="C310" s="509"/>
    </row>
    <row r="311" s="481" customFormat="1" ht="12.75">
      <c r="C311" s="509"/>
    </row>
    <row r="312" s="481" customFormat="1" ht="12.75">
      <c r="C312" s="509"/>
    </row>
    <row r="313" s="481" customFormat="1" ht="12.75">
      <c r="C313" s="509"/>
    </row>
    <row r="314" s="481" customFormat="1" ht="12.75">
      <c r="C314" s="509"/>
    </row>
    <row r="315" s="481" customFormat="1" ht="12.75">
      <c r="C315" s="509"/>
    </row>
    <row r="316" s="481" customFormat="1" ht="12.75">
      <c r="C316" s="509"/>
    </row>
    <row r="317" s="481" customFormat="1" ht="12.75">
      <c r="C317" s="509"/>
    </row>
    <row r="318" s="481" customFormat="1" ht="12.75">
      <c r="C318" s="509"/>
    </row>
    <row r="319" s="481" customFormat="1" ht="12.75">
      <c r="C319" s="509"/>
    </row>
    <row r="320" s="481" customFormat="1" ht="12.75">
      <c r="C320" s="509"/>
    </row>
    <row r="321" s="481" customFormat="1" ht="12.75">
      <c r="C321" s="509"/>
    </row>
    <row r="322" s="481" customFormat="1" ht="12.75">
      <c r="C322" s="509"/>
    </row>
    <row r="323" s="481" customFormat="1" ht="12.75">
      <c r="C323" s="509"/>
    </row>
    <row r="324" s="481" customFormat="1" ht="12.75">
      <c r="C324" s="509"/>
    </row>
    <row r="325" s="481" customFormat="1" ht="12.75">
      <c r="C325" s="509"/>
    </row>
    <row r="326" s="481" customFormat="1" ht="12.75">
      <c r="C326" s="509"/>
    </row>
    <row r="327" s="481" customFormat="1" ht="12.75">
      <c r="C327" s="509"/>
    </row>
    <row r="328" s="481" customFormat="1" ht="12.75">
      <c r="C328" s="509"/>
    </row>
    <row r="329" s="481" customFormat="1" ht="12.75">
      <c r="C329" s="509"/>
    </row>
    <row r="330" s="481" customFormat="1" ht="12.75">
      <c r="C330" s="509"/>
    </row>
    <row r="331" s="481" customFormat="1" ht="12.75">
      <c r="C331" s="509"/>
    </row>
    <row r="332" s="481" customFormat="1" ht="12.75">
      <c r="C332" s="509"/>
    </row>
    <row r="333" s="481" customFormat="1" ht="12.75">
      <c r="C333" s="509"/>
    </row>
    <row r="334" s="481" customFormat="1" ht="12.75">
      <c r="C334" s="509"/>
    </row>
    <row r="335" s="481" customFormat="1" ht="12.75">
      <c r="C335" s="509"/>
    </row>
    <row r="336" s="481" customFormat="1" ht="12.75">
      <c r="C336" s="509"/>
    </row>
    <row r="337" s="481" customFormat="1" ht="12.75">
      <c r="C337" s="509"/>
    </row>
    <row r="338" s="481" customFormat="1" ht="12.75">
      <c r="C338" s="509"/>
    </row>
    <row r="339" s="481" customFormat="1" ht="12.75">
      <c r="C339" s="509"/>
    </row>
    <row r="340" s="481" customFormat="1" ht="12.75">
      <c r="C340" s="509"/>
    </row>
    <row r="341" s="481" customFormat="1" ht="12.75">
      <c r="C341" s="509"/>
    </row>
    <row r="342" s="481" customFormat="1" ht="12.75">
      <c r="C342" s="509"/>
    </row>
    <row r="343" s="481" customFormat="1" ht="12.75">
      <c r="C343" s="509"/>
    </row>
    <row r="344" s="481" customFormat="1" ht="12.75">
      <c r="C344" s="509"/>
    </row>
    <row r="345" s="481" customFormat="1" ht="12.75">
      <c r="C345" s="509"/>
    </row>
    <row r="346" s="481" customFormat="1" ht="12.75">
      <c r="C346" s="509"/>
    </row>
    <row r="347" s="481" customFormat="1" ht="12.75">
      <c r="C347" s="509"/>
    </row>
    <row r="348" s="481" customFormat="1" ht="12.75">
      <c r="C348" s="509"/>
    </row>
    <row r="349" s="481" customFormat="1" ht="12.75">
      <c r="C349" s="509"/>
    </row>
    <row r="350" s="481" customFormat="1" ht="12.75">
      <c r="C350" s="509"/>
    </row>
    <row r="351" s="481" customFormat="1" ht="12.75">
      <c r="C351" s="509"/>
    </row>
    <row r="352" s="481" customFormat="1" ht="12.75">
      <c r="C352" s="509"/>
    </row>
    <row r="353" s="481" customFormat="1" ht="12.75">
      <c r="C353" s="509"/>
    </row>
    <row r="354" s="481" customFormat="1" ht="12.75">
      <c r="C354" s="509"/>
    </row>
    <row r="355" s="481" customFormat="1" ht="12.75">
      <c r="C355" s="509"/>
    </row>
    <row r="356" s="481" customFormat="1" ht="12.75">
      <c r="C356" s="509"/>
    </row>
    <row r="357" s="481" customFormat="1" ht="12.75">
      <c r="C357" s="509"/>
    </row>
    <row r="358" s="481" customFormat="1" ht="12.75">
      <c r="C358" s="509"/>
    </row>
    <row r="359" s="481" customFormat="1" ht="12.75">
      <c r="C359" s="509"/>
    </row>
    <row r="360" s="481" customFormat="1" ht="12.75">
      <c r="C360" s="509"/>
    </row>
    <row r="361" s="481" customFormat="1" ht="12.75">
      <c r="C361" s="509"/>
    </row>
    <row r="362" s="481" customFormat="1" ht="12.75">
      <c r="C362" s="509"/>
    </row>
    <row r="363" s="481" customFormat="1" ht="12.75">
      <c r="C363" s="509"/>
    </row>
    <row r="364" s="481" customFormat="1" ht="12.75">
      <c r="C364" s="509"/>
    </row>
    <row r="365" s="481" customFormat="1" ht="12.75">
      <c r="C365" s="509"/>
    </row>
    <row r="366" s="481" customFormat="1" ht="12.75">
      <c r="C366" s="509"/>
    </row>
    <row r="367" s="481" customFormat="1" ht="12.75">
      <c r="C367" s="509"/>
    </row>
    <row r="368" s="481" customFormat="1" ht="12.75">
      <c r="C368" s="509"/>
    </row>
    <row r="369" s="481" customFormat="1" ht="12.75">
      <c r="C369" s="509"/>
    </row>
    <row r="370" s="481" customFormat="1" ht="12.75">
      <c r="C370" s="509"/>
    </row>
    <row r="371" s="481" customFormat="1" ht="12.75">
      <c r="C371" s="509"/>
    </row>
    <row r="372" s="481" customFormat="1" ht="12.75">
      <c r="C372" s="509"/>
    </row>
    <row r="373" s="481" customFormat="1" ht="12.75">
      <c r="C373" s="509"/>
    </row>
    <row r="374" s="481" customFormat="1" ht="12.75">
      <c r="C374" s="509"/>
    </row>
    <row r="375" s="481" customFormat="1" ht="12.75">
      <c r="C375" s="509"/>
    </row>
    <row r="376" s="481" customFormat="1" ht="12.75">
      <c r="C376" s="509"/>
    </row>
    <row r="377" s="481" customFormat="1" ht="12.75">
      <c r="C377" s="509"/>
    </row>
    <row r="378" s="481" customFormat="1" ht="12.75">
      <c r="C378" s="509"/>
    </row>
    <row r="379" s="481" customFormat="1" ht="12.75">
      <c r="C379" s="509"/>
    </row>
    <row r="380" s="481" customFormat="1" ht="12.75">
      <c r="C380" s="509"/>
    </row>
    <row r="381" s="481" customFormat="1" ht="12.75">
      <c r="C381" s="509"/>
    </row>
    <row r="382" s="481" customFormat="1" ht="12.75">
      <c r="C382" s="509"/>
    </row>
    <row r="383" s="481" customFormat="1" ht="12.75">
      <c r="C383" s="509"/>
    </row>
    <row r="384" s="481" customFormat="1" ht="12.75">
      <c r="C384" s="509"/>
    </row>
    <row r="385" s="481" customFormat="1" ht="12.75">
      <c r="C385" s="509"/>
    </row>
    <row r="386" s="481" customFormat="1" ht="12.75">
      <c r="C386" s="509"/>
    </row>
    <row r="387" s="481" customFormat="1" ht="12.75">
      <c r="C387" s="509"/>
    </row>
    <row r="388" s="481" customFormat="1" ht="12.75">
      <c r="C388" s="509"/>
    </row>
    <row r="389" s="481" customFormat="1" ht="12.75">
      <c r="C389" s="509"/>
    </row>
    <row r="390" s="481" customFormat="1" ht="12.75">
      <c r="C390" s="509"/>
    </row>
    <row r="391" s="481" customFormat="1" ht="12.75">
      <c r="C391" s="509"/>
    </row>
    <row r="392" s="481" customFormat="1" ht="12.75">
      <c r="C392" s="509"/>
    </row>
    <row r="393" s="481" customFormat="1" ht="12.75">
      <c r="C393" s="509"/>
    </row>
    <row r="394" s="481" customFormat="1" ht="12.75">
      <c r="C394" s="509"/>
    </row>
    <row r="395" s="481" customFormat="1" ht="12.75">
      <c r="C395" s="509"/>
    </row>
    <row r="396" s="481" customFormat="1" ht="12.75">
      <c r="C396" s="509"/>
    </row>
    <row r="397" s="481" customFormat="1" ht="12.75">
      <c r="C397" s="509"/>
    </row>
    <row r="398" s="481" customFormat="1" ht="12.75">
      <c r="C398" s="509"/>
    </row>
    <row r="399" s="481" customFormat="1" ht="12.75">
      <c r="C399" s="509"/>
    </row>
    <row r="400" s="481" customFormat="1" ht="12.75">
      <c r="C400" s="509"/>
    </row>
    <row r="401" s="481" customFormat="1" ht="12.75">
      <c r="C401" s="509"/>
    </row>
    <row r="402" s="481" customFormat="1" ht="12.75">
      <c r="C402" s="509"/>
    </row>
    <row r="403" s="481" customFormat="1" ht="12.75">
      <c r="C403" s="509"/>
    </row>
    <row r="404" s="481" customFormat="1" ht="12.75">
      <c r="C404" s="509"/>
    </row>
    <row r="405" s="481" customFormat="1" ht="12.75">
      <c r="C405" s="509"/>
    </row>
    <row r="406" s="481" customFormat="1" ht="12.75">
      <c r="C406" s="509"/>
    </row>
    <row r="407" s="481" customFormat="1" ht="12.75">
      <c r="C407" s="509"/>
    </row>
    <row r="408" s="481" customFormat="1" ht="12.75">
      <c r="C408" s="509"/>
    </row>
    <row r="409" s="481" customFormat="1" ht="12.75">
      <c r="C409" s="509"/>
    </row>
    <row r="410" s="481" customFormat="1" ht="12.75">
      <c r="C410" s="509"/>
    </row>
    <row r="411" s="481" customFormat="1" ht="12.75">
      <c r="C411" s="509"/>
    </row>
    <row r="412" s="481" customFormat="1" ht="12.75">
      <c r="C412" s="509"/>
    </row>
    <row r="413" s="481" customFormat="1" ht="12.75">
      <c r="C413" s="509"/>
    </row>
    <row r="414" s="481" customFormat="1" ht="12.75">
      <c r="C414" s="509"/>
    </row>
    <row r="415" s="481" customFormat="1" ht="12.75">
      <c r="C415" s="509"/>
    </row>
    <row r="416" s="481" customFormat="1" ht="12.75">
      <c r="C416" s="509"/>
    </row>
    <row r="417" s="481" customFormat="1" ht="12.75">
      <c r="C417" s="509"/>
    </row>
    <row r="418" s="481" customFormat="1" ht="12.75">
      <c r="C418" s="509"/>
    </row>
    <row r="419" s="481" customFormat="1" ht="12.75">
      <c r="C419" s="509"/>
    </row>
    <row r="420" s="481" customFormat="1" ht="12.75">
      <c r="C420" s="509"/>
    </row>
    <row r="421" s="481" customFormat="1" ht="12.75">
      <c r="C421" s="509"/>
    </row>
    <row r="422" s="481" customFormat="1" ht="12.75">
      <c r="C422" s="509"/>
    </row>
    <row r="423" s="481" customFormat="1" ht="12.75">
      <c r="C423" s="509"/>
    </row>
    <row r="424" s="481" customFormat="1" ht="12.75">
      <c r="C424" s="509"/>
    </row>
    <row r="425" s="481" customFormat="1" ht="12.75">
      <c r="C425" s="509"/>
    </row>
    <row r="426" s="481" customFormat="1" ht="12.75">
      <c r="C426" s="509"/>
    </row>
    <row r="427" s="481" customFormat="1" ht="12.75">
      <c r="C427" s="509"/>
    </row>
    <row r="428" s="481" customFormat="1" ht="12.75">
      <c r="C428" s="509"/>
    </row>
    <row r="429" s="481" customFormat="1" ht="12.75">
      <c r="C429" s="509"/>
    </row>
    <row r="430" s="481" customFormat="1" ht="12.75">
      <c r="C430" s="509"/>
    </row>
    <row r="431" s="481" customFormat="1" ht="12.75">
      <c r="C431" s="509"/>
    </row>
    <row r="432" s="481" customFormat="1" ht="12.75">
      <c r="C432" s="509"/>
    </row>
    <row r="433" s="481" customFormat="1" ht="12.75">
      <c r="C433" s="509"/>
    </row>
    <row r="434" s="481" customFormat="1" ht="12.75">
      <c r="C434" s="509"/>
    </row>
    <row r="435" s="481" customFormat="1" ht="12.75">
      <c r="C435" s="509"/>
    </row>
    <row r="436" s="481" customFormat="1" ht="12.75">
      <c r="C436" s="509"/>
    </row>
    <row r="437" s="481" customFormat="1" ht="12.75">
      <c r="C437" s="509"/>
    </row>
    <row r="438" s="481" customFormat="1" ht="12.75">
      <c r="C438" s="509"/>
    </row>
    <row r="439" s="481" customFormat="1" ht="12.75">
      <c r="C439" s="509"/>
    </row>
    <row r="440" s="481" customFormat="1" ht="12.75">
      <c r="C440" s="509"/>
    </row>
    <row r="441" s="481" customFormat="1" ht="12.75">
      <c r="C441" s="509"/>
    </row>
    <row r="442" s="481" customFormat="1" ht="12.75">
      <c r="C442" s="509"/>
    </row>
    <row r="443" s="481" customFormat="1" ht="12.75">
      <c r="C443" s="509"/>
    </row>
    <row r="444" s="481" customFormat="1" ht="12.75">
      <c r="C444" s="509"/>
    </row>
    <row r="445" s="481" customFormat="1" ht="12.75">
      <c r="C445" s="509"/>
    </row>
    <row r="446" s="481" customFormat="1" ht="12.75">
      <c r="C446" s="509"/>
    </row>
    <row r="447" s="481" customFormat="1" ht="12.75">
      <c r="C447" s="509"/>
    </row>
    <row r="448" s="481" customFormat="1" ht="12.75">
      <c r="C448" s="509"/>
    </row>
    <row r="449" s="481" customFormat="1" ht="12.75">
      <c r="C449" s="509"/>
    </row>
    <row r="450" s="481" customFormat="1" ht="12.75">
      <c r="C450" s="509"/>
    </row>
    <row r="451" s="481" customFormat="1" ht="12.75">
      <c r="C451" s="509"/>
    </row>
    <row r="452" s="481" customFormat="1" ht="12.75">
      <c r="C452" s="509"/>
    </row>
    <row r="453" s="481" customFormat="1" ht="12.75">
      <c r="C453" s="509"/>
    </row>
    <row r="454" s="481" customFormat="1" ht="12.75">
      <c r="C454" s="509"/>
    </row>
    <row r="455" s="481" customFormat="1" ht="12.75">
      <c r="C455" s="509"/>
    </row>
    <row r="456" s="481" customFormat="1" ht="12.75">
      <c r="C456" s="509"/>
    </row>
    <row r="457" s="481" customFormat="1" ht="12.75">
      <c r="C457" s="509"/>
    </row>
    <row r="458" s="481" customFormat="1" ht="12.75">
      <c r="C458" s="509"/>
    </row>
    <row r="459" s="481" customFormat="1" ht="12.75">
      <c r="C459" s="509"/>
    </row>
    <row r="460" s="481" customFormat="1" ht="12.75">
      <c r="C460" s="509"/>
    </row>
    <row r="461" s="481" customFormat="1" ht="12.75">
      <c r="C461" s="509"/>
    </row>
    <row r="462" s="481" customFormat="1" ht="12.75">
      <c r="C462" s="509"/>
    </row>
    <row r="463" s="481" customFormat="1" ht="12.75">
      <c r="C463" s="509"/>
    </row>
    <row r="464" s="481" customFormat="1" ht="12.75">
      <c r="C464" s="509"/>
    </row>
    <row r="465" s="481" customFormat="1" ht="12.75">
      <c r="C465" s="509"/>
    </row>
    <row r="466" s="481" customFormat="1" ht="12.75">
      <c r="C466" s="509"/>
    </row>
    <row r="467" s="481" customFormat="1" ht="12.75">
      <c r="C467" s="509"/>
    </row>
    <row r="468" s="481" customFormat="1" ht="12.75">
      <c r="C468" s="509"/>
    </row>
    <row r="469" s="481" customFormat="1" ht="12.75">
      <c r="C469" s="509"/>
    </row>
    <row r="470" s="481" customFormat="1" ht="12.75">
      <c r="C470" s="509"/>
    </row>
    <row r="471" s="481" customFormat="1" ht="12.75">
      <c r="C471" s="509"/>
    </row>
    <row r="472" s="481" customFormat="1" ht="12.75">
      <c r="C472" s="509"/>
    </row>
    <row r="473" s="481" customFormat="1" ht="12.75">
      <c r="C473" s="509"/>
    </row>
    <row r="474" s="481" customFormat="1" ht="12.75">
      <c r="C474" s="509"/>
    </row>
    <row r="475" s="481" customFormat="1" ht="12.75">
      <c r="C475" s="509"/>
    </row>
    <row r="476" s="481" customFormat="1" ht="12.75">
      <c r="C476" s="509"/>
    </row>
    <row r="477" s="481" customFormat="1" ht="12.75">
      <c r="C477" s="509"/>
    </row>
    <row r="478" s="481" customFormat="1" ht="12.75">
      <c r="C478" s="509"/>
    </row>
    <row r="479" s="481" customFormat="1" ht="12.75">
      <c r="C479" s="509"/>
    </row>
    <row r="480" s="481" customFormat="1" ht="12.75">
      <c r="C480" s="509"/>
    </row>
    <row r="481" s="481" customFormat="1" ht="12.75">
      <c r="C481" s="509"/>
    </row>
    <row r="482" s="481" customFormat="1" ht="12.75">
      <c r="C482" s="509"/>
    </row>
    <row r="483" s="481" customFormat="1" ht="12.75">
      <c r="C483" s="509"/>
    </row>
    <row r="484" s="481" customFormat="1" ht="12.75">
      <c r="C484" s="509"/>
    </row>
    <row r="485" s="481" customFormat="1" ht="12.75">
      <c r="C485" s="509"/>
    </row>
    <row r="486" s="481" customFormat="1" ht="12.75">
      <c r="C486" s="509"/>
    </row>
    <row r="487" s="481" customFormat="1" ht="12.75">
      <c r="C487" s="509"/>
    </row>
    <row r="488" s="481" customFormat="1" ht="12.75">
      <c r="C488" s="509"/>
    </row>
    <row r="489" s="481" customFormat="1" ht="12.75">
      <c r="C489" s="509"/>
    </row>
    <row r="490" s="481" customFormat="1" ht="12.75">
      <c r="C490" s="509"/>
    </row>
    <row r="491" s="481" customFormat="1" ht="12.75">
      <c r="C491" s="509"/>
    </row>
  </sheetData>
  <sheetProtection/>
  <mergeCells count="8">
    <mergeCell ref="A235:F235"/>
    <mergeCell ref="A236:F236"/>
    <mergeCell ref="A1:F1"/>
    <mergeCell ref="A2:F2"/>
    <mergeCell ref="A4:A5"/>
    <mergeCell ref="E3:F3"/>
    <mergeCell ref="E4:F4"/>
    <mergeCell ref="D4:D5"/>
  </mergeCells>
  <printOptions/>
  <pageMargins left="0.35433070866141736" right="0.15748031496062992" top="0.31496062992125984" bottom="0.4330708661417323" header="0.15748031496062992" footer="0.2362204724409449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719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57421875" style="191" customWidth="1"/>
    <col min="2" max="2" width="5.421875" style="738" customWidth="1"/>
    <col min="3" max="3" width="3.421875" style="742" customWidth="1"/>
    <col min="4" max="4" width="3.7109375" style="743" customWidth="1"/>
    <col min="5" max="5" width="44.8515625" style="741" customWidth="1"/>
    <col min="6" max="6" width="47.57421875" style="514" hidden="1" customWidth="1"/>
    <col min="7" max="7" width="13.7109375" style="191" customWidth="1"/>
    <col min="8" max="8" width="12.140625" style="191" customWidth="1"/>
    <col min="9" max="9" width="13.28125" style="191" customWidth="1"/>
    <col min="10" max="10" width="9.140625" style="191" customWidth="1"/>
    <col min="11" max="11" width="14.57421875" style="191" bestFit="1" customWidth="1"/>
    <col min="12" max="12" width="10.8515625" style="191" customWidth="1"/>
    <col min="13" max="13" width="10.8515625" style="191" bestFit="1" customWidth="1"/>
    <col min="14" max="16384" width="9.140625" style="191" customWidth="1"/>
  </cols>
  <sheetData>
    <row r="1" spans="1:9" ht="15.75">
      <c r="A1" s="95" t="s">
        <v>909</v>
      </c>
      <c r="B1" s="95"/>
      <c r="C1" s="95"/>
      <c r="D1" s="95"/>
      <c r="E1" s="95"/>
      <c r="F1" s="95"/>
      <c r="G1" s="95"/>
      <c r="H1" s="95"/>
      <c r="I1" s="95"/>
    </row>
    <row r="2" spans="1:9" ht="36" customHeight="1">
      <c r="A2" s="510" t="s">
        <v>910</v>
      </c>
      <c r="B2" s="510"/>
      <c r="C2" s="510"/>
      <c r="D2" s="510"/>
      <c r="E2" s="510"/>
      <c r="F2" s="510"/>
      <c r="G2" s="510"/>
      <c r="H2" s="510"/>
      <c r="I2" s="510"/>
    </row>
    <row r="3" spans="2:9" ht="13.5" thickBot="1">
      <c r="B3" s="511"/>
      <c r="C3" s="512"/>
      <c r="D3" s="512"/>
      <c r="E3" s="513"/>
      <c r="H3" s="101" t="s">
        <v>837</v>
      </c>
      <c r="I3" s="101"/>
    </row>
    <row r="4" spans="1:9" s="190" customFormat="1" ht="13.5" thickBot="1">
      <c r="A4" s="102" t="s">
        <v>714</v>
      </c>
      <c r="B4" s="103" t="s">
        <v>567</v>
      </c>
      <c r="C4" s="104" t="s">
        <v>92</v>
      </c>
      <c r="D4" s="105" t="s">
        <v>93</v>
      </c>
      <c r="E4" s="106" t="s">
        <v>461</v>
      </c>
      <c r="F4" s="515" t="s">
        <v>91</v>
      </c>
      <c r="G4" s="108" t="s">
        <v>717</v>
      </c>
      <c r="H4" s="516" t="s">
        <v>811</v>
      </c>
      <c r="I4" s="517"/>
    </row>
    <row r="5" spans="1:11" s="521" customFormat="1" ht="56.25" customHeight="1" thickBot="1">
      <c r="A5" s="112"/>
      <c r="B5" s="113"/>
      <c r="C5" s="113"/>
      <c r="D5" s="114"/>
      <c r="E5" s="115"/>
      <c r="F5" s="518"/>
      <c r="G5" s="117"/>
      <c r="H5" s="519" t="s">
        <v>87</v>
      </c>
      <c r="I5" s="520" t="s">
        <v>88</v>
      </c>
      <c r="K5" s="522"/>
    </row>
    <row r="6" spans="1:15" s="530" customFormat="1" ht="13.5" thickBot="1">
      <c r="A6" s="523">
        <v>1</v>
      </c>
      <c r="B6" s="524">
        <v>2</v>
      </c>
      <c r="C6" s="524">
        <v>3</v>
      </c>
      <c r="D6" s="525">
        <v>4</v>
      </c>
      <c r="E6" s="526">
        <v>5</v>
      </c>
      <c r="F6" s="527"/>
      <c r="G6" s="526">
        <v>6</v>
      </c>
      <c r="H6" s="528">
        <v>7</v>
      </c>
      <c r="I6" s="529">
        <v>8</v>
      </c>
      <c r="L6" s="521"/>
      <c r="M6" s="521"/>
      <c r="N6" s="521"/>
      <c r="O6" s="521"/>
    </row>
    <row r="7" spans="1:15" s="539" customFormat="1" ht="64.5" thickBot="1">
      <c r="A7" s="531">
        <v>2000</v>
      </c>
      <c r="B7" s="532" t="s">
        <v>94</v>
      </c>
      <c r="C7" s="533" t="s">
        <v>95</v>
      </c>
      <c r="D7" s="534" t="s">
        <v>95</v>
      </c>
      <c r="E7" s="535" t="s">
        <v>911</v>
      </c>
      <c r="F7" s="536"/>
      <c r="G7" s="288">
        <f>H7+I7</f>
        <v>190000</v>
      </c>
      <c r="H7" s="537">
        <f>+H11+H83+H377+H482+H488+H499+H555+H601+H631+H688</f>
        <v>-60000</v>
      </c>
      <c r="I7" s="538">
        <f>+I37+I276+I384+I398+I399</f>
        <v>250000</v>
      </c>
      <c r="K7" s="540"/>
      <c r="L7" s="541"/>
      <c r="M7" s="542"/>
      <c r="N7" s="521"/>
      <c r="O7" s="521"/>
    </row>
    <row r="8" spans="1:15" s="552" customFormat="1" ht="50.25" customHeight="1">
      <c r="A8" s="543">
        <v>2100</v>
      </c>
      <c r="B8" s="544" t="s">
        <v>756</v>
      </c>
      <c r="C8" s="545">
        <v>0</v>
      </c>
      <c r="D8" s="546">
        <v>0</v>
      </c>
      <c r="E8" s="547" t="s">
        <v>912</v>
      </c>
      <c r="F8" s="548" t="s">
        <v>96</v>
      </c>
      <c r="G8" s="549">
        <f>H8+I8</f>
        <v>17000</v>
      </c>
      <c r="H8" s="550">
        <f>+H11+H97</f>
        <v>0</v>
      </c>
      <c r="I8" s="551">
        <f>I10+I83</f>
        <v>17000</v>
      </c>
      <c r="K8" s="553"/>
      <c r="L8" s="521"/>
      <c r="M8" s="521"/>
      <c r="N8" s="521"/>
      <c r="O8" s="521"/>
    </row>
    <row r="9" spans="1:9" ht="12.75">
      <c r="A9" s="554"/>
      <c r="B9" s="544"/>
      <c r="C9" s="545"/>
      <c r="D9" s="546"/>
      <c r="E9" s="186" t="s">
        <v>669</v>
      </c>
      <c r="F9" s="555"/>
      <c r="G9" s="182"/>
      <c r="H9" s="183"/>
      <c r="I9" s="556"/>
    </row>
    <row r="10" spans="1:15" s="564" customFormat="1" ht="51">
      <c r="A10" s="185">
        <v>2110</v>
      </c>
      <c r="B10" s="544" t="s">
        <v>756</v>
      </c>
      <c r="C10" s="557">
        <v>1</v>
      </c>
      <c r="D10" s="558">
        <v>0</v>
      </c>
      <c r="E10" s="559" t="s">
        <v>568</v>
      </c>
      <c r="F10" s="560" t="s">
        <v>97</v>
      </c>
      <c r="G10" s="561">
        <f>H10+I10</f>
        <v>17000</v>
      </c>
      <c r="H10" s="562">
        <f>H11+H41</f>
        <v>0</v>
      </c>
      <c r="I10" s="563">
        <f>I11</f>
        <v>17000</v>
      </c>
      <c r="K10" s="565"/>
      <c r="L10" s="566"/>
      <c r="O10" s="567"/>
    </row>
    <row r="11" spans="1:11" s="564" customFormat="1" ht="26.25" customHeight="1">
      <c r="A11" s="185"/>
      <c r="B11" s="192" t="s">
        <v>756</v>
      </c>
      <c r="C11" s="193">
        <v>1</v>
      </c>
      <c r="D11" s="194">
        <v>1</v>
      </c>
      <c r="E11" s="186" t="s">
        <v>402</v>
      </c>
      <c r="F11" s="560"/>
      <c r="G11" s="561">
        <f>H11+I11</f>
        <v>17000</v>
      </c>
      <c r="H11" s="562">
        <f>H12+H13+H14+H15+H16+H17+H18+H19+H20+H22+H23+H24+H25+H27+H28+H32+H30+H33+H29+H21+H34+H31+H26</f>
        <v>0</v>
      </c>
      <c r="I11" s="563">
        <f>+I36+I38+I39+I40+I37</f>
        <v>17000</v>
      </c>
      <c r="K11" s="568"/>
    </row>
    <row r="12" spans="1:11" s="564" customFormat="1" ht="26.25" customHeight="1" hidden="1">
      <c r="A12" s="185"/>
      <c r="B12" s="192"/>
      <c r="C12" s="193"/>
      <c r="D12" s="194"/>
      <c r="E12" s="569" t="s">
        <v>623</v>
      </c>
      <c r="F12" s="560"/>
      <c r="G12" s="70">
        <f aca="true" t="shared" si="0" ref="G12:G32">H12</f>
        <v>0</v>
      </c>
      <c r="H12" s="570"/>
      <c r="I12" s="571"/>
      <c r="K12" s="566"/>
    </row>
    <row r="13" spans="1:9" s="564" customFormat="1" ht="28.5" customHeight="1" hidden="1">
      <c r="A13" s="185"/>
      <c r="B13" s="192"/>
      <c r="C13" s="193"/>
      <c r="D13" s="194"/>
      <c r="E13" s="569" t="s">
        <v>624</v>
      </c>
      <c r="F13" s="560"/>
      <c r="G13" s="70">
        <f t="shared" si="0"/>
        <v>0</v>
      </c>
      <c r="H13" s="570"/>
      <c r="I13" s="571"/>
    </row>
    <row r="14" spans="1:11" s="564" customFormat="1" ht="17.25" customHeight="1" hidden="1" thickBot="1">
      <c r="A14" s="185"/>
      <c r="B14" s="192"/>
      <c r="C14" s="193"/>
      <c r="D14" s="194"/>
      <c r="E14" s="572" t="s">
        <v>794</v>
      </c>
      <c r="F14" s="560"/>
      <c r="G14" s="70">
        <f>H14</f>
        <v>0</v>
      </c>
      <c r="H14" s="570"/>
      <c r="I14" s="571"/>
      <c r="K14" s="573"/>
    </row>
    <row r="15" spans="1:11" s="564" customFormat="1" ht="17.25" customHeight="1" hidden="1">
      <c r="A15" s="185"/>
      <c r="B15" s="192"/>
      <c r="C15" s="193"/>
      <c r="D15" s="194"/>
      <c r="E15" s="574" t="s">
        <v>913</v>
      </c>
      <c r="F15" s="560"/>
      <c r="G15" s="70">
        <f t="shared" si="0"/>
        <v>0</v>
      </c>
      <c r="H15" s="575"/>
      <c r="I15" s="571"/>
      <c r="K15" s="566"/>
    </row>
    <row r="16" spans="1:9" s="564" customFormat="1" ht="17.25" customHeight="1" hidden="1">
      <c r="A16" s="185"/>
      <c r="B16" s="544"/>
      <c r="C16" s="557"/>
      <c r="D16" s="558"/>
      <c r="E16" s="569" t="s">
        <v>628</v>
      </c>
      <c r="F16" s="560"/>
      <c r="G16" s="70">
        <f t="shared" si="0"/>
        <v>0</v>
      </c>
      <c r="H16" s="575"/>
      <c r="I16" s="571"/>
    </row>
    <row r="17" spans="1:11" s="564" customFormat="1" ht="17.25" customHeight="1" hidden="1">
      <c r="A17" s="185"/>
      <c r="B17" s="544"/>
      <c r="C17" s="557"/>
      <c r="D17" s="558"/>
      <c r="E17" s="569" t="s">
        <v>629</v>
      </c>
      <c r="F17" s="560"/>
      <c r="G17" s="70">
        <f>H17</f>
        <v>0</v>
      </c>
      <c r="H17" s="575"/>
      <c r="I17" s="571"/>
      <c r="K17" s="566"/>
    </row>
    <row r="18" spans="1:9" s="564" customFormat="1" ht="17.25" customHeight="1" hidden="1">
      <c r="A18" s="185"/>
      <c r="B18" s="544"/>
      <c r="C18" s="557"/>
      <c r="D18" s="558"/>
      <c r="E18" s="569" t="s">
        <v>45</v>
      </c>
      <c r="F18" s="560"/>
      <c r="G18" s="70">
        <f t="shared" si="0"/>
        <v>0</v>
      </c>
      <c r="H18" s="576"/>
      <c r="I18" s="571"/>
    </row>
    <row r="19" spans="1:9" s="48" customFormat="1" ht="15" customHeight="1" hidden="1">
      <c r="A19" s="43"/>
      <c r="B19" s="44"/>
      <c r="C19" s="45"/>
      <c r="D19" s="577"/>
      <c r="E19" s="313" t="s">
        <v>633</v>
      </c>
      <c r="F19" s="47"/>
      <c r="G19" s="578">
        <f t="shared" si="0"/>
        <v>0</v>
      </c>
      <c r="H19" s="70"/>
      <c r="I19" s="579"/>
    </row>
    <row r="20" spans="1:9" s="48" customFormat="1" ht="15.75" hidden="1">
      <c r="A20" s="43"/>
      <c r="B20" s="44"/>
      <c r="C20" s="45"/>
      <c r="D20" s="577"/>
      <c r="E20" s="313" t="s">
        <v>636</v>
      </c>
      <c r="F20" s="47"/>
      <c r="G20" s="578">
        <f t="shared" si="0"/>
        <v>0</v>
      </c>
      <c r="H20" s="70"/>
      <c r="I20" s="579"/>
    </row>
    <row r="21" spans="1:19" ht="26.25" customHeight="1" hidden="1">
      <c r="A21" s="185"/>
      <c r="B21" s="580"/>
      <c r="C21" s="557"/>
      <c r="D21" s="558"/>
      <c r="E21" s="58" t="s">
        <v>571</v>
      </c>
      <c r="F21" s="581"/>
      <c r="G21" s="582">
        <f>H21+I21</f>
        <v>0</v>
      </c>
      <c r="H21" s="583"/>
      <c r="I21" s="584"/>
      <c r="J21" s="190"/>
      <c r="K21" s="190"/>
      <c r="L21" s="190"/>
      <c r="M21" s="190"/>
      <c r="N21" s="190"/>
      <c r="O21" s="190"/>
      <c r="P21" s="190"/>
      <c r="Q21" s="190"/>
      <c r="R21" s="190"/>
      <c r="S21" s="190"/>
    </row>
    <row r="22" spans="1:9" s="564" customFormat="1" ht="17.25" customHeight="1" hidden="1">
      <c r="A22" s="185"/>
      <c r="B22" s="544"/>
      <c r="C22" s="557"/>
      <c r="D22" s="558"/>
      <c r="E22" s="569" t="s">
        <v>638</v>
      </c>
      <c r="F22" s="560"/>
      <c r="G22" s="70">
        <f>H22</f>
        <v>0</v>
      </c>
      <c r="H22" s="575"/>
      <c r="I22" s="571"/>
    </row>
    <row r="23" spans="1:9" s="564" customFormat="1" ht="17.25" customHeight="1" hidden="1">
      <c r="A23" s="185"/>
      <c r="B23" s="544"/>
      <c r="C23" s="557"/>
      <c r="D23" s="558"/>
      <c r="E23" s="569" t="s">
        <v>46</v>
      </c>
      <c r="F23" s="560"/>
      <c r="G23" s="70">
        <f t="shared" si="0"/>
        <v>0</v>
      </c>
      <c r="H23" s="575"/>
      <c r="I23" s="571"/>
    </row>
    <row r="24" spans="1:11" s="564" customFormat="1" ht="17.25" customHeight="1" hidden="1" thickBot="1">
      <c r="A24" s="185"/>
      <c r="B24" s="544"/>
      <c r="C24" s="557"/>
      <c r="D24" s="558"/>
      <c r="E24" s="572" t="s">
        <v>642</v>
      </c>
      <c r="F24" s="560"/>
      <c r="G24" s="70">
        <f>H24</f>
        <v>0</v>
      </c>
      <c r="H24" s="575"/>
      <c r="I24" s="571"/>
      <c r="K24" s="573"/>
    </row>
    <row r="25" spans="1:11" s="564" customFormat="1" ht="17.25" customHeight="1" hidden="1">
      <c r="A25" s="185"/>
      <c r="B25" s="544"/>
      <c r="C25" s="557"/>
      <c r="D25" s="558"/>
      <c r="E25" s="569" t="s">
        <v>643</v>
      </c>
      <c r="F25" s="560"/>
      <c r="G25" s="70">
        <f>H25</f>
        <v>0</v>
      </c>
      <c r="H25" s="575"/>
      <c r="I25" s="571"/>
      <c r="K25" s="566"/>
    </row>
    <row r="26" spans="1:9" s="48" customFormat="1" ht="29.25" customHeight="1" hidden="1">
      <c r="A26" s="43"/>
      <c r="B26" s="44"/>
      <c r="C26" s="45"/>
      <c r="D26" s="577"/>
      <c r="E26" s="50" t="s">
        <v>666</v>
      </c>
      <c r="F26" s="168"/>
      <c r="G26" s="585">
        <f>H26+I26</f>
        <v>0</v>
      </c>
      <c r="H26" s="69"/>
      <c r="I26" s="69"/>
    </row>
    <row r="27" spans="1:9" s="564" customFormat="1" ht="30" customHeight="1" hidden="1" thickBot="1">
      <c r="A27" s="185"/>
      <c r="B27" s="544"/>
      <c r="C27" s="557"/>
      <c r="D27" s="558"/>
      <c r="E27" s="572" t="s">
        <v>645</v>
      </c>
      <c r="F27" s="560"/>
      <c r="G27" s="70">
        <f t="shared" si="0"/>
        <v>0</v>
      </c>
      <c r="H27" s="575"/>
      <c r="I27" s="571"/>
    </row>
    <row r="28" spans="1:9" ht="12.75" customHeight="1" hidden="1">
      <c r="A28" s="185"/>
      <c r="B28" s="192"/>
      <c r="C28" s="193"/>
      <c r="D28" s="194"/>
      <c r="E28" s="569" t="s">
        <v>647</v>
      </c>
      <c r="F28" s="187"/>
      <c r="G28" s="70">
        <f>H28</f>
        <v>0</v>
      </c>
      <c r="H28" s="570"/>
      <c r="I28" s="197"/>
    </row>
    <row r="29" spans="1:9" s="48" customFormat="1" ht="15.75" hidden="1">
      <c r="A29" s="43"/>
      <c r="B29" s="44"/>
      <c r="C29" s="45"/>
      <c r="D29" s="577"/>
      <c r="E29" s="50" t="s">
        <v>652</v>
      </c>
      <c r="F29" s="47"/>
      <c r="G29" s="586">
        <f>H29</f>
        <v>0</v>
      </c>
      <c r="H29" s="180"/>
      <c r="I29" s="579"/>
    </row>
    <row r="30" spans="1:9" s="564" customFormat="1" ht="18.75" customHeight="1" hidden="1" thickBot="1">
      <c r="A30" s="185"/>
      <c r="B30" s="544"/>
      <c r="C30" s="557"/>
      <c r="D30" s="558"/>
      <c r="E30" s="58" t="s">
        <v>649</v>
      </c>
      <c r="F30" s="560"/>
      <c r="G30" s="70">
        <f>H30</f>
        <v>0</v>
      </c>
      <c r="H30" s="575"/>
      <c r="I30" s="571"/>
    </row>
    <row r="31" spans="1:9" s="564" customFormat="1" ht="18" customHeight="1" hidden="1">
      <c r="A31" s="185"/>
      <c r="B31" s="544"/>
      <c r="C31" s="557"/>
      <c r="D31" s="558"/>
      <c r="E31" s="50" t="s">
        <v>652</v>
      </c>
      <c r="F31" s="560"/>
      <c r="G31" s="578">
        <f>H31</f>
        <v>0</v>
      </c>
      <c r="H31" s="587"/>
      <c r="I31" s="588"/>
    </row>
    <row r="32" spans="1:9" s="564" customFormat="1" ht="17.25" customHeight="1" hidden="1">
      <c r="A32" s="185"/>
      <c r="B32" s="544"/>
      <c r="C32" s="557"/>
      <c r="D32" s="558"/>
      <c r="E32" s="58" t="s">
        <v>653</v>
      </c>
      <c r="F32" s="560"/>
      <c r="G32" s="70">
        <f t="shared" si="0"/>
        <v>0</v>
      </c>
      <c r="H32" s="575"/>
      <c r="I32" s="571"/>
    </row>
    <row r="33" spans="1:11" s="564" customFormat="1" ht="18.75" customHeight="1" hidden="1">
      <c r="A33" s="185"/>
      <c r="B33" s="544"/>
      <c r="C33" s="557"/>
      <c r="D33" s="558"/>
      <c r="E33" s="58" t="s">
        <v>731</v>
      </c>
      <c r="F33" s="560"/>
      <c r="G33" s="70">
        <f>H33</f>
        <v>0</v>
      </c>
      <c r="H33" s="575"/>
      <c r="I33" s="571"/>
      <c r="K33" s="567"/>
    </row>
    <row r="34" spans="1:9" s="48" customFormat="1" ht="15.75" hidden="1">
      <c r="A34" s="43"/>
      <c r="B34" s="49"/>
      <c r="C34" s="45"/>
      <c r="D34" s="577"/>
      <c r="E34" s="58" t="s">
        <v>16</v>
      </c>
      <c r="F34" s="47"/>
      <c r="G34" s="575">
        <f>H34</f>
        <v>0</v>
      </c>
      <c r="H34" s="575"/>
      <c r="I34" s="579"/>
    </row>
    <row r="35" spans="1:9" s="564" customFormat="1" ht="18" customHeight="1" hidden="1">
      <c r="A35" s="185"/>
      <c r="B35" s="544"/>
      <c r="C35" s="557"/>
      <c r="D35" s="558"/>
      <c r="E35" s="58" t="s">
        <v>831</v>
      </c>
      <c r="F35" s="560"/>
      <c r="G35" s="578">
        <f>I35</f>
        <v>0</v>
      </c>
      <c r="H35" s="70"/>
      <c r="I35" s="589"/>
    </row>
    <row r="36" spans="1:19" ht="16.5" customHeight="1" hidden="1">
      <c r="A36" s="185"/>
      <c r="B36" s="580"/>
      <c r="C36" s="557"/>
      <c r="D36" s="558"/>
      <c r="E36" s="58" t="s">
        <v>697</v>
      </c>
      <c r="F36" s="187"/>
      <c r="G36" s="70">
        <f>H36+I36</f>
        <v>0</v>
      </c>
      <c r="H36" s="570"/>
      <c r="I36" s="584"/>
      <c r="J36" s="190"/>
      <c r="K36" s="190"/>
      <c r="L36" s="190"/>
      <c r="M36" s="190"/>
      <c r="N36" s="190"/>
      <c r="O36" s="190"/>
      <c r="P36" s="190"/>
      <c r="Q36" s="190"/>
      <c r="R36" s="190"/>
      <c r="S36" s="190"/>
    </row>
    <row r="37" spans="1:9" s="48" customFormat="1" ht="29.25" customHeight="1">
      <c r="A37" s="43"/>
      <c r="B37" s="44"/>
      <c r="C37" s="45"/>
      <c r="D37" s="46"/>
      <c r="E37" s="58" t="s">
        <v>698</v>
      </c>
      <c r="F37" s="47"/>
      <c r="G37" s="69">
        <f>I37+H37</f>
        <v>17000</v>
      </c>
      <c r="H37" s="69"/>
      <c r="I37" s="69">
        <v>17000</v>
      </c>
    </row>
    <row r="38" spans="1:11" s="564" customFormat="1" ht="18.75" customHeight="1" hidden="1" thickBot="1">
      <c r="A38" s="185"/>
      <c r="B38" s="544"/>
      <c r="C38" s="557"/>
      <c r="D38" s="558"/>
      <c r="E38" s="58" t="s">
        <v>760</v>
      </c>
      <c r="F38" s="560"/>
      <c r="G38" s="578">
        <f>I38</f>
        <v>0</v>
      </c>
      <c r="H38" s="590"/>
      <c r="I38" s="591"/>
      <c r="K38" s="567"/>
    </row>
    <row r="39" spans="1:9" s="48" customFormat="1" ht="16.5" hidden="1" thickBot="1">
      <c r="A39" s="43"/>
      <c r="B39" s="49"/>
      <c r="C39" s="45"/>
      <c r="D39" s="577"/>
      <c r="E39" s="50" t="s">
        <v>695</v>
      </c>
      <c r="F39" s="47"/>
      <c r="G39" s="578">
        <f>I39</f>
        <v>0</v>
      </c>
      <c r="H39" s="592"/>
      <c r="I39" s="593"/>
    </row>
    <row r="40" spans="1:19" ht="15" customHeight="1" hidden="1">
      <c r="A40" s="185"/>
      <c r="B40" s="580"/>
      <c r="C40" s="557"/>
      <c r="D40" s="558"/>
      <c r="E40" s="58" t="s">
        <v>692</v>
      </c>
      <c r="F40" s="187"/>
      <c r="G40" s="582">
        <f>I40</f>
        <v>0</v>
      </c>
      <c r="H40" s="583"/>
      <c r="I40" s="594"/>
      <c r="J40" s="190"/>
      <c r="K40" s="190"/>
      <c r="L40" s="190"/>
      <c r="M40" s="190"/>
      <c r="N40" s="190"/>
      <c r="O40" s="190"/>
      <c r="P40" s="190"/>
      <c r="Q40" s="190"/>
      <c r="R40" s="190"/>
      <c r="S40" s="190"/>
    </row>
    <row r="41" spans="1:9" ht="25.5" customHeight="1" hidden="1">
      <c r="A41" s="185">
        <v>2111</v>
      </c>
      <c r="B41" s="192" t="s">
        <v>756</v>
      </c>
      <c r="C41" s="193">
        <v>1</v>
      </c>
      <c r="D41" s="194">
        <v>1</v>
      </c>
      <c r="E41" s="186" t="s">
        <v>662</v>
      </c>
      <c r="F41" s="187" t="s">
        <v>98</v>
      </c>
      <c r="G41" s="70">
        <f>G42+G43+G44+G45+G46+G47+G50+G51+G52+G53+G54+G55+G56+G57+G58+G59+G60+G61+G49+G82+G48</f>
        <v>0</v>
      </c>
      <c r="H41" s="595">
        <f>H42+H43+H44+H45+H46+H47+H49+H50+H51+H52+H53+H54+H55+H56+H57+H58+H59+H60+H61+H48</f>
        <v>0</v>
      </c>
      <c r="I41" s="596">
        <f>I82</f>
        <v>0</v>
      </c>
    </row>
    <row r="42" spans="1:11" ht="26.25" customHeight="1" hidden="1">
      <c r="A42" s="185"/>
      <c r="B42" s="192"/>
      <c r="C42" s="193"/>
      <c r="D42" s="194"/>
      <c r="E42" s="569" t="s">
        <v>623</v>
      </c>
      <c r="F42" s="187"/>
      <c r="G42" s="70">
        <f aca="true" t="shared" si="1" ref="G42:G49">H42</f>
        <v>0</v>
      </c>
      <c r="H42" s="570"/>
      <c r="I42" s="597"/>
      <c r="K42" s="565"/>
    </row>
    <row r="43" spans="1:9" ht="25.5" customHeight="1" hidden="1">
      <c r="A43" s="185"/>
      <c r="B43" s="192"/>
      <c r="C43" s="193"/>
      <c r="D43" s="194"/>
      <c r="E43" s="569" t="s">
        <v>624</v>
      </c>
      <c r="F43" s="187"/>
      <c r="G43" s="70">
        <f t="shared" si="1"/>
        <v>0</v>
      </c>
      <c r="H43" s="570"/>
      <c r="I43" s="597"/>
    </row>
    <row r="44" spans="1:9" ht="14.25" customHeight="1" hidden="1" thickBot="1">
      <c r="A44" s="185"/>
      <c r="B44" s="192"/>
      <c r="C44" s="193"/>
      <c r="D44" s="194"/>
      <c r="E44" s="572" t="s">
        <v>794</v>
      </c>
      <c r="F44" s="187"/>
      <c r="G44" s="70">
        <f t="shared" si="1"/>
        <v>0</v>
      </c>
      <c r="H44" s="570"/>
      <c r="I44" s="197"/>
    </row>
    <row r="45" spans="1:9" ht="12.75" customHeight="1" hidden="1">
      <c r="A45" s="185"/>
      <c r="B45" s="192"/>
      <c r="C45" s="193"/>
      <c r="D45" s="194"/>
      <c r="E45" s="574" t="s">
        <v>913</v>
      </c>
      <c r="F45" s="187"/>
      <c r="G45" s="70">
        <f t="shared" si="1"/>
        <v>0</v>
      </c>
      <c r="H45" s="570"/>
      <c r="I45" s="197"/>
    </row>
    <row r="46" spans="1:9" ht="12.75" customHeight="1" hidden="1">
      <c r="A46" s="185"/>
      <c r="B46" s="192"/>
      <c r="C46" s="193"/>
      <c r="D46" s="194"/>
      <c r="E46" s="569" t="s">
        <v>627</v>
      </c>
      <c r="F46" s="187"/>
      <c r="G46" s="70">
        <f t="shared" si="1"/>
        <v>0</v>
      </c>
      <c r="H46" s="570"/>
      <c r="I46" s="197"/>
    </row>
    <row r="47" spans="1:9" ht="12.75" customHeight="1" hidden="1">
      <c r="A47" s="185"/>
      <c r="B47" s="192"/>
      <c r="C47" s="193"/>
      <c r="D47" s="194"/>
      <c r="E47" s="569" t="s">
        <v>628</v>
      </c>
      <c r="F47" s="187"/>
      <c r="G47" s="70">
        <f t="shared" si="1"/>
        <v>0</v>
      </c>
      <c r="H47" s="570"/>
      <c r="I47" s="197"/>
    </row>
    <row r="48" spans="1:11" s="564" customFormat="1" ht="17.25" customHeight="1" hidden="1">
      <c r="A48" s="185"/>
      <c r="B48" s="544"/>
      <c r="C48" s="557"/>
      <c r="D48" s="558"/>
      <c r="E48" s="569" t="s">
        <v>629</v>
      </c>
      <c r="F48" s="560"/>
      <c r="G48" s="70">
        <f>H48</f>
        <v>0</v>
      </c>
      <c r="H48" s="575"/>
      <c r="I48" s="571"/>
      <c r="K48" s="566"/>
    </row>
    <row r="49" spans="1:9" ht="12.75" customHeight="1" hidden="1">
      <c r="A49" s="185"/>
      <c r="B49" s="192"/>
      <c r="C49" s="193"/>
      <c r="D49" s="194"/>
      <c r="E49" s="569" t="s">
        <v>632</v>
      </c>
      <c r="F49" s="187"/>
      <c r="G49" s="70">
        <f t="shared" si="1"/>
        <v>0</v>
      </c>
      <c r="H49" s="570"/>
      <c r="I49" s="197"/>
    </row>
    <row r="50" spans="1:9" ht="12.75" customHeight="1" hidden="1">
      <c r="A50" s="185"/>
      <c r="B50" s="192"/>
      <c r="C50" s="193"/>
      <c r="D50" s="194"/>
      <c r="E50" s="569" t="s">
        <v>633</v>
      </c>
      <c r="F50" s="187"/>
      <c r="G50" s="70"/>
      <c r="H50" s="570"/>
      <c r="I50" s="197"/>
    </row>
    <row r="51" spans="1:9" ht="12.75" customHeight="1" hidden="1">
      <c r="A51" s="185"/>
      <c r="B51" s="192"/>
      <c r="C51" s="193"/>
      <c r="D51" s="194"/>
      <c r="E51" s="569" t="s">
        <v>636</v>
      </c>
      <c r="F51" s="187"/>
      <c r="G51" s="70"/>
      <c r="H51" s="570"/>
      <c r="I51" s="197"/>
    </row>
    <row r="52" spans="1:11" ht="12.75" customHeight="1" hidden="1">
      <c r="A52" s="185"/>
      <c r="B52" s="192"/>
      <c r="C52" s="193"/>
      <c r="D52" s="194"/>
      <c r="E52" s="569" t="s">
        <v>638</v>
      </c>
      <c r="F52" s="187"/>
      <c r="G52" s="70">
        <f>H52</f>
        <v>0</v>
      </c>
      <c r="H52" s="570"/>
      <c r="I52" s="197"/>
      <c r="K52" s="598"/>
    </row>
    <row r="53" spans="1:9" ht="12.75" customHeight="1" hidden="1">
      <c r="A53" s="185"/>
      <c r="B53" s="192"/>
      <c r="C53" s="193"/>
      <c r="D53" s="194"/>
      <c r="E53" s="569" t="s">
        <v>641</v>
      </c>
      <c r="F53" s="187"/>
      <c r="G53" s="70">
        <f>H53</f>
        <v>0</v>
      </c>
      <c r="H53" s="570"/>
      <c r="I53" s="197"/>
    </row>
    <row r="54" spans="1:9" ht="15.75" customHeight="1" hidden="1" thickBot="1">
      <c r="A54" s="185"/>
      <c r="B54" s="192"/>
      <c r="C54" s="193"/>
      <c r="D54" s="194"/>
      <c r="E54" s="572" t="s">
        <v>642</v>
      </c>
      <c r="F54" s="187"/>
      <c r="G54" s="70"/>
      <c r="H54" s="570"/>
      <c r="I54" s="197"/>
    </row>
    <row r="55" spans="1:9" ht="12.75" customHeight="1" hidden="1">
      <c r="A55" s="185"/>
      <c r="B55" s="192"/>
      <c r="C55" s="193"/>
      <c r="D55" s="194"/>
      <c r="E55" s="569" t="s">
        <v>643</v>
      </c>
      <c r="F55" s="187"/>
      <c r="G55" s="70"/>
      <c r="H55" s="570"/>
      <c r="I55" s="197"/>
    </row>
    <row r="56" spans="1:9" ht="26.25" customHeight="1" hidden="1" thickBot="1">
      <c r="A56" s="185"/>
      <c r="B56" s="192"/>
      <c r="C56" s="193"/>
      <c r="D56" s="194"/>
      <c r="E56" s="572" t="s">
        <v>645</v>
      </c>
      <c r="F56" s="187"/>
      <c r="G56" s="70">
        <f>H56</f>
        <v>0</v>
      </c>
      <c r="H56" s="570"/>
      <c r="I56" s="197"/>
    </row>
    <row r="57" spans="1:9" ht="12.75" customHeight="1" hidden="1">
      <c r="A57" s="185"/>
      <c r="B57" s="192"/>
      <c r="C57" s="193"/>
      <c r="D57" s="194"/>
      <c r="E57" s="569" t="s">
        <v>647</v>
      </c>
      <c r="F57" s="187"/>
      <c r="G57" s="70">
        <f>H57</f>
        <v>0</v>
      </c>
      <c r="H57" s="570"/>
      <c r="I57" s="197"/>
    </row>
    <row r="58" spans="1:9" ht="12.75" customHeight="1" hidden="1">
      <c r="A58" s="185"/>
      <c r="B58" s="192"/>
      <c r="C58" s="193"/>
      <c r="D58" s="194"/>
      <c r="E58" s="58" t="s">
        <v>649</v>
      </c>
      <c r="F58" s="187"/>
      <c r="G58" s="70"/>
      <c r="H58" s="570"/>
      <c r="I58" s="197"/>
    </row>
    <row r="59" spans="1:9" ht="13.5" customHeight="1" hidden="1">
      <c r="A59" s="185"/>
      <c r="B59" s="192"/>
      <c r="C59" s="193"/>
      <c r="D59" s="194"/>
      <c r="E59" s="58" t="s">
        <v>652</v>
      </c>
      <c r="F59" s="187"/>
      <c r="G59" s="70">
        <f>H59</f>
        <v>0</v>
      </c>
      <c r="H59" s="570"/>
      <c r="I59" s="197"/>
    </row>
    <row r="60" spans="1:9" ht="13.5" customHeight="1" hidden="1" thickBot="1">
      <c r="A60" s="185"/>
      <c r="B60" s="192"/>
      <c r="C60" s="193"/>
      <c r="D60" s="194"/>
      <c r="E60" s="599" t="s">
        <v>653</v>
      </c>
      <c r="F60" s="187"/>
      <c r="G60" s="70"/>
      <c r="H60" s="570"/>
      <c r="I60" s="197"/>
    </row>
    <row r="61" spans="1:9" ht="13.5" customHeight="1" hidden="1" thickBot="1">
      <c r="A61" s="185"/>
      <c r="B61" s="192"/>
      <c r="C61" s="193"/>
      <c r="D61" s="194"/>
      <c r="E61" s="599" t="s">
        <v>731</v>
      </c>
      <c r="F61" s="187"/>
      <c r="G61" s="70"/>
      <c r="H61" s="570"/>
      <c r="I61" s="197"/>
    </row>
    <row r="62" spans="1:9" ht="13.5" customHeight="1" hidden="1" thickBot="1">
      <c r="A62" s="185"/>
      <c r="B62" s="192"/>
      <c r="C62" s="193"/>
      <c r="D62" s="194"/>
      <c r="E62" s="599"/>
      <c r="F62" s="187"/>
      <c r="G62" s="70"/>
      <c r="H62" s="570"/>
      <c r="I62" s="197"/>
    </row>
    <row r="63" spans="1:9" ht="5.25" customHeight="1" hidden="1">
      <c r="A63" s="185"/>
      <c r="B63" s="192"/>
      <c r="C63" s="193"/>
      <c r="D63" s="194"/>
      <c r="E63" s="600"/>
      <c r="F63" s="187"/>
      <c r="G63" s="70"/>
      <c r="H63" s="570"/>
      <c r="I63" s="197"/>
    </row>
    <row r="64" spans="1:9" ht="0.75" customHeight="1" hidden="1">
      <c r="A64" s="185">
        <v>2112</v>
      </c>
      <c r="B64" s="192" t="s">
        <v>756</v>
      </c>
      <c r="C64" s="193">
        <v>1</v>
      </c>
      <c r="D64" s="194">
        <v>2</v>
      </c>
      <c r="E64" s="186" t="s">
        <v>99</v>
      </c>
      <c r="F64" s="187" t="s">
        <v>100</v>
      </c>
      <c r="G64" s="70"/>
      <c r="H64" s="570"/>
      <c r="I64" s="197"/>
    </row>
    <row r="65" spans="1:9" ht="38.25" customHeight="1" hidden="1">
      <c r="A65" s="185"/>
      <c r="B65" s="192"/>
      <c r="C65" s="193"/>
      <c r="D65" s="194"/>
      <c r="E65" s="186" t="s">
        <v>710</v>
      </c>
      <c r="F65" s="187"/>
      <c r="G65" s="70"/>
      <c r="H65" s="570"/>
      <c r="I65" s="197"/>
    </row>
    <row r="66" spans="1:9" ht="12.75" customHeight="1" hidden="1">
      <c r="A66" s="185"/>
      <c r="B66" s="192"/>
      <c r="C66" s="193"/>
      <c r="D66" s="194"/>
      <c r="E66" s="186" t="s">
        <v>711</v>
      </c>
      <c r="F66" s="187"/>
      <c r="G66" s="70"/>
      <c r="H66" s="570"/>
      <c r="I66" s="197"/>
    </row>
    <row r="67" spans="1:9" ht="12.75" customHeight="1" hidden="1">
      <c r="A67" s="185"/>
      <c r="B67" s="192"/>
      <c r="C67" s="193"/>
      <c r="D67" s="194"/>
      <c r="E67" s="186" t="s">
        <v>711</v>
      </c>
      <c r="F67" s="187"/>
      <c r="G67" s="70"/>
      <c r="H67" s="570"/>
      <c r="I67" s="197"/>
    </row>
    <row r="68" spans="1:9" ht="12.75" customHeight="1" hidden="1">
      <c r="A68" s="185">
        <v>2113</v>
      </c>
      <c r="B68" s="192" t="s">
        <v>756</v>
      </c>
      <c r="C68" s="193">
        <v>1</v>
      </c>
      <c r="D68" s="194">
        <v>3</v>
      </c>
      <c r="E68" s="186" t="s">
        <v>101</v>
      </c>
      <c r="F68" s="187" t="s">
        <v>102</v>
      </c>
      <c r="G68" s="70"/>
      <c r="H68" s="570"/>
      <c r="I68" s="197"/>
    </row>
    <row r="69" spans="1:9" ht="38.25" customHeight="1" hidden="1">
      <c r="A69" s="185"/>
      <c r="B69" s="192"/>
      <c r="C69" s="193"/>
      <c r="D69" s="194"/>
      <c r="E69" s="186" t="s">
        <v>710</v>
      </c>
      <c r="F69" s="187"/>
      <c r="G69" s="70"/>
      <c r="H69" s="570"/>
      <c r="I69" s="197"/>
    </row>
    <row r="70" spans="1:9" ht="12.75" customHeight="1" hidden="1">
      <c r="A70" s="185"/>
      <c r="B70" s="192"/>
      <c r="C70" s="193"/>
      <c r="D70" s="194"/>
      <c r="E70" s="186" t="s">
        <v>711</v>
      </c>
      <c r="F70" s="187"/>
      <c r="G70" s="70"/>
      <c r="H70" s="570"/>
      <c r="I70" s="197"/>
    </row>
    <row r="71" spans="1:9" ht="12.75" customHeight="1" hidden="1">
      <c r="A71" s="185"/>
      <c r="B71" s="192"/>
      <c r="C71" s="193"/>
      <c r="D71" s="194"/>
      <c r="E71" s="186" t="s">
        <v>711</v>
      </c>
      <c r="F71" s="187"/>
      <c r="G71" s="70"/>
      <c r="H71" s="570"/>
      <c r="I71" s="197"/>
    </row>
    <row r="72" spans="1:9" ht="12.75" customHeight="1" hidden="1">
      <c r="A72" s="185">
        <v>2120</v>
      </c>
      <c r="B72" s="544" t="s">
        <v>756</v>
      </c>
      <c r="C72" s="557">
        <v>2</v>
      </c>
      <c r="D72" s="558">
        <v>0</v>
      </c>
      <c r="E72" s="559" t="s">
        <v>103</v>
      </c>
      <c r="F72" s="601" t="s">
        <v>104</v>
      </c>
      <c r="G72" s="70"/>
      <c r="H72" s="570"/>
      <c r="I72" s="197"/>
    </row>
    <row r="73" spans="1:9" s="564" customFormat="1" ht="10.5" customHeight="1" hidden="1">
      <c r="A73" s="185"/>
      <c r="B73" s="544"/>
      <c r="C73" s="557"/>
      <c r="D73" s="558"/>
      <c r="E73" s="186" t="s">
        <v>670</v>
      </c>
      <c r="F73" s="560"/>
      <c r="G73" s="602"/>
      <c r="H73" s="603"/>
      <c r="I73" s="604"/>
    </row>
    <row r="74" spans="1:9" ht="16.5" customHeight="1" hidden="1">
      <c r="A74" s="185">
        <v>2121</v>
      </c>
      <c r="B74" s="192" t="s">
        <v>756</v>
      </c>
      <c r="C74" s="193">
        <v>2</v>
      </c>
      <c r="D74" s="194">
        <v>1</v>
      </c>
      <c r="E74" s="605" t="s">
        <v>570</v>
      </c>
      <c r="F74" s="187" t="s">
        <v>105</v>
      </c>
      <c r="G74" s="70"/>
      <c r="H74" s="570"/>
      <c r="I74" s="197"/>
    </row>
    <row r="75" spans="1:9" ht="38.25" customHeight="1" hidden="1">
      <c r="A75" s="185"/>
      <c r="B75" s="192"/>
      <c r="C75" s="193"/>
      <c r="D75" s="194"/>
      <c r="E75" s="186" t="s">
        <v>710</v>
      </c>
      <c r="F75" s="187"/>
      <c r="G75" s="70"/>
      <c r="H75" s="570"/>
      <c r="I75" s="197"/>
    </row>
    <row r="76" spans="1:9" ht="12.75" customHeight="1" hidden="1">
      <c r="A76" s="185"/>
      <c r="B76" s="192"/>
      <c r="C76" s="193"/>
      <c r="D76" s="194"/>
      <c r="E76" s="186" t="s">
        <v>711</v>
      </c>
      <c r="F76" s="187"/>
      <c r="G76" s="70"/>
      <c r="H76" s="570"/>
      <c r="I76" s="197"/>
    </row>
    <row r="77" spans="1:9" ht="12.75" customHeight="1" hidden="1">
      <c r="A77" s="185"/>
      <c r="B77" s="192"/>
      <c r="C77" s="193"/>
      <c r="D77" s="194"/>
      <c r="E77" s="186" t="s">
        <v>711</v>
      </c>
      <c r="F77" s="187"/>
      <c r="G77" s="70"/>
      <c r="H77" s="570"/>
      <c r="I77" s="197"/>
    </row>
    <row r="78" spans="1:9" ht="25.5" customHeight="1" hidden="1">
      <c r="A78" s="185">
        <v>2122</v>
      </c>
      <c r="B78" s="192" t="s">
        <v>756</v>
      </c>
      <c r="C78" s="193">
        <v>2</v>
      </c>
      <c r="D78" s="194">
        <v>2</v>
      </c>
      <c r="E78" s="186" t="s">
        <v>106</v>
      </c>
      <c r="F78" s="187" t="s">
        <v>107</v>
      </c>
      <c r="G78" s="70"/>
      <c r="H78" s="570"/>
      <c r="I78" s="197"/>
    </row>
    <row r="79" spans="1:9" ht="38.25" customHeight="1" hidden="1">
      <c r="A79" s="185"/>
      <c r="B79" s="192"/>
      <c r="C79" s="193"/>
      <c r="D79" s="194"/>
      <c r="E79" s="186" t="s">
        <v>710</v>
      </c>
      <c r="F79" s="187"/>
      <c r="G79" s="70"/>
      <c r="H79" s="570"/>
      <c r="I79" s="197"/>
    </row>
    <row r="80" spans="1:9" ht="12.75" customHeight="1" hidden="1">
      <c r="A80" s="185"/>
      <c r="B80" s="192"/>
      <c r="C80" s="193"/>
      <c r="D80" s="194"/>
      <c r="E80" s="186" t="s">
        <v>711</v>
      </c>
      <c r="F80" s="187"/>
      <c r="G80" s="70"/>
      <c r="H80" s="570"/>
      <c r="I80" s="197"/>
    </row>
    <row r="81" spans="1:9" ht="21.75" customHeight="1" hidden="1">
      <c r="A81" s="185"/>
      <c r="B81" s="192"/>
      <c r="C81" s="193"/>
      <c r="D81" s="194"/>
      <c r="E81" s="186" t="s">
        <v>711</v>
      </c>
      <c r="F81" s="187"/>
      <c r="G81" s="70"/>
      <c r="H81" s="570"/>
      <c r="I81" s="197"/>
    </row>
    <row r="82" spans="1:9" ht="15.75" customHeight="1" hidden="1">
      <c r="A82" s="185"/>
      <c r="B82" s="192"/>
      <c r="C82" s="193"/>
      <c r="D82" s="194"/>
      <c r="E82" s="58" t="s">
        <v>694</v>
      </c>
      <c r="F82" s="187"/>
      <c r="G82" s="70"/>
      <c r="H82" s="570"/>
      <c r="I82" s="197"/>
    </row>
    <row r="83" spans="1:11" ht="20.25" customHeight="1" hidden="1">
      <c r="A83" s="185">
        <v>2130</v>
      </c>
      <c r="B83" s="544" t="s">
        <v>756</v>
      </c>
      <c r="C83" s="557">
        <v>3</v>
      </c>
      <c r="D83" s="558">
        <v>0</v>
      </c>
      <c r="E83" s="559" t="s">
        <v>108</v>
      </c>
      <c r="F83" s="606" t="s">
        <v>109</v>
      </c>
      <c r="G83" s="607">
        <f>H83+I83</f>
        <v>0</v>
      </c>
      <c r="H83" s="608">
        <f>H97+H98+H92</f>
        <v>0</v>
      </c>
      <c r="I83" s="609">
        <f>I97</f>
        <v>0</v>
      </c>
      <c r="K83" s="610"/>
    </row>
    <row r="84" spans="1:9" ht="14.25" customHeight="1" hidden="1">
      <c r="A84" s="185">
        <v>2131</v>
      </c>
      <c r="B84" s="192" t="s">
        <v>756</v>
      </c>
      <c r="C84" s="193">
        <v>3</v>
      </c>
      <c r="D84" s="194">
        <v>1</v>
      </c>
      <c r="E84" s="186" t="s">
        <v>110</v>
      </c>
      <c r="F84" s="187" t="s">
        <v>111</v>
      </c>
      <c r="G84" s="180"/>
      <c r="H84" s="181"/>
      <c r="I84" s="197"/>
    </row>
    <row r="85" spans="1:9" ht="38.25" customHeight="1" hidden="1">
      <c r="A85" s="185"/>
      <c r="B85" s="192"/>
      <c r="C85" s="193"/>
      <c r="D85" s="194"/>
      <c r="E85" s="186" t="s">
        <v>710</v>
      </c>
      <c r="F85" s="187"/>
      <c r="G85" s="180"/>
      <c r="H85" s="181"/>
      <c r="I85" s="197"/>
    </row>
    <row r="86" spans="1:9" ht="12.75" customHeight="1" hidden="1">
      <c r="A86" s="185"/>
      <c r="B86" s="192"/>
      <c r="C86" s="193"/>
      <c r="D86" s="194"/>
      <c r="E86" s="186" t="s">
        <v>711</v>
      </c>
      <c r="F86" s="187"/>
      <c r="G86" s="180"/>
      <c r="H86" s="181"/>
      <c r="I86" s="197"/>
    </row>
    <row r="87" spans="1:9" ht="12.75" customHeight="1" hidden="1">
      <c r="A87" s="185"/>
      <c r="B87" s="192"/>
      <c r="C87" s="193"/>
      <c r="D87" s="194"/>
      <c r="E87" s="186" t="s">
        <v>711</v>
      </c>
      <c r="F87" s="187"/>
      <c r="G87" s="180"/>
      <c r="H87" s="181"/>
      <c r="I87" s="197"/>
    </row>
    <row r="88" spans="1:9" ht="14.25" customHeight="1" hidden="1">
      <c r="A88" s="185">
        <v>2132</v>
      </c>
      <c r="B88" s="192" t="s">
        <v>756</v>
      </c>
      <c r="C88" s="193">
        <v>3</v>
      </c>
      <c r="D88" s="194">
        <v>2</v>
      </c>
      <c r="E88" s="186" t="s">
        <v>112</v>
      </c>
      <c r="F88" s="187" t="s">
        <v>114</v>
      </c>
      <c r="G88" s="180"/>
      <c r="H88" s="181"/>
      <c r="I88" s="197"/>
    </row>
    <row r="89" spans="1:9" ht="38.25" customHeight="1" hidden="1">
      <c r="A89" s="185"/>
      <c r="B89" s="192"/>
      <c r="C89" s="193"/>
      <c r="D89" s="194"/>
      <c r="E89" s="186" t="s">
        <v>710</v>
      </c>
      <c r="F89" s="187"/>
      <c r="G89" s="180"/>
      <c r="H89" s="181"/>
      <c r="I89" s="197"/>
    </row>
    <row r="90" spans="1:9" ht="12.75" customHeight="1" hidden="1">
      <c r="A90" s="185"/>
      <c r="B90" s="192"/>
      <c r="C90" s="193"/>
      <c r="D90" s="194"/>
      <c r="E90" s="186" t="s">
        <v>711</v>
      </c>
      <c r="F90" s="187"/>
      <c r="G90" s="180"/>
      <c r="H90" s="181"/>
      <c r="I90" s="197"/>
    </row>
    <row r="91" spans="1:9" ht="12.75" customHeight="1" hidden="1">
      <c r="A91" s="185"/>
      <c r="B91" s="192"/>
      <c r="C91" s="193"/>
      <c r="D91" s="194"/>
      <c r="E91" s="186" t="s">
        <v>711</v>
      </c>
      <c r="F91" s="187"/>
      <c r="G91" s="180"/>
      <c r="H91" s="181"/>
      <c r="I91" s="197"/>
    </row>
    <row r="92" spans="1:9" ht="18" customHeight="1" hidden="1">
      <c r="A92" s="185">
        <v>2133</v>
      </c>
      <c r="B92" s="192" t="s">
        <v>756</v>
      </c>
      <c r="C92" s="193">
        <v>3</v>
      </c>
      <c r="D92" s="194">
        <v>3</v>
      </c>
      <c r="E92" s="186" t="s">
        <v>572</v>
      </c>
      <c r="F92" s="187" t="s">
        <v>116</v>
      </c>
      <c r="G92" s="180">
        <f>H92+I92</f>
        <v>0</v>
      </c>
      <c r="H92" s="181">
        <f>H93+H94+H95+H96</f>
        <v>0</v>
      </c>
      <c r="I92" s="197"/>
    </row>
    <row r="93" spans="1:9" ht="25.5" customHeight="1" hidden="1">
      <c r="A93" s="185"/>
      <c r="B93" s="192"/>
      <c r="C93" s="193"/>
      <c r="D93" s="194"/>
      <c r="E93" s="569" t="s">
        <v>623</v>
      </c>
      <c r="F93" s="187"/>
      <c r="G93" s="70">
        <f aca="true" t="shared" si="2" ref="G93:G107">H93</f>
        <v>0</v>
      </c>
      <c r="H93" s="570"/>
      <c r="I93" s="584"/>
    </row>
    <row r="94" spans="1:9" ht="25.5" customHeight="1" hidden="1">
      <c r="A94" s="185"/>
      <c r="B94" s="192"/>
      <c r="C94" s="193"/>
      <c r="D94" s="194"/>
      <c r="E94" s="569" t="s">
        <v>624</v>
      </c>
      <c r="F94" s="187"/>
      <c r="G94" s="70">
        <f t="shared" si="2"/>
        <v>0</v>
      </c>
      <c r="H94" s="570"/>
      <c r="I94" s="584"/>
    </row>
    <row r="95" spans="1:9" ht="12.75" customHeight="1" hidden="1">
      <c r="A95" s="185"/>
      <c r="B95" s="192"/>
      <c r="C95" s="193"/>
      <c r="D95" s="194"/>
      <c r="E95" s="569" t="s">
        <v>632</v>
      </c>
      <c r="F95" s="187"/>
      <c r="G95" s="70">
        <f>H95</f>
        <v>0</v>
      </c>
      <c r="H95" s="570"/>
      <c r="I95" s="584"/>
    </row>
    <row r="96" spans="1:9" ht="12.75" customHeight="1" hidden="1">
      <c r="A96" s="185"/>
      <c r="B96" s="192"/>
      <c r="C96" s="193"/>
      <c r="D96" s="194"/>
      <c r="E96" s="569" t="s">
        <v>647</v>
      </c>
      <c r="F96" s="187"/>
      <c r="G96" s="70">
        <f t="shared" si="2"/>
        <v>0</v>
      </c>
      <c r="H96" s="570"/>
      <c r="I96" s="584"/>
    </row>
    <row r="97" spans="1:11" ht="12.75" customHeight="1" hidden="1">
      <c r="A97" s="185"/>
      <c r="B97" s="192" t="s">
        <v>756</v>
      </c>
      <c r="C97" s="193">
        <v>3</v>
      </c>
      <c r="D97" s="194">
        <v>3</v>
      </c>
      <c r="E97" s="186" t="s">
        <v>115</v>
      </c>
      <c r="F97" s="187"/>
      <c r="G97" s="70">
        <f>H97+I97</f>
        <v>0</v>
      </c>
      <c r="H97" s="570">
        <f>H99+H101+H102+H107+H109+H106+H103+H100+H104+H105</f>
        <v>0</v>
      </c>
      <c r="I97" s="584">
        <f>I108+I109</f>
        <v>0</v>
      </c>
      <c r="K97" s="610"/>
    </row>
    <row r="98" spans="1:11" ht="12.75" customHeight="1" hidden="1">
      <c r="A98" s="185"/>
      <c r="B98" s="192"/>
      <c r="C98" s="193"/>
      <c r="D98" s="194"/>
      <c r="E98" s="58" t="s">
        <v>630</v>
      </c>
      <c r="F98" s="187"/>
      <c r="G98" s="70">
        <f>H98</f>
        <v>0</v>
      </c>
      <c r="H98" s="570"/>
      <c r="I98" s="584"/>
      <c r="K98" s="610"/>
    </row>
    <row r="99" spans="1:9" ht="12.75" customHeight="1" hidden="1">
      <c r="A99" s="185"/>
      <c r="B99" s="192"/>
      <c r="C99" s="193"/>
      <c r="D99" s="194"/>
      <c r="E99" s="58" t="s">
        <v>16</v>
      </c>
      <c r="F99" s="187"/>
      <c r="G99" s="70">
        <f t="shared" si="2"/>
        <v>0</v>
      </c>
      <c r="H99" s="570"/>
      <c r="I99" s="584"/>
    </row>
    <row r="100" spans="1:9" s="48" customFormat="1" ht="15.75" hidden="1">
      <c r="A100" s="223"/>
      <c r="B100" s="49"/>
      <c r="C100" s="45"/>
      <c r="D100" s="577"/>
      <c r="E100" s="313" t="s">
        <v>636</v>
      </c>
      <c r="F100" s="47"/>
      <c r="G100" s="70">
        <f>H100</f>
        <v>0</v>
      </c>
      <c r="H100" s="570"/>
      <c r="I100" s="584"/>
    </row>
    <row r="101" spans="1:9" ht="13.5" customHeight="1" hidden="1" thickBot="1">
      <c r="A101" s="185"/>
      <c r="B101" s="192"/>
      <c r="C101" s="193"/>
      <c r="D101" s="194"/>
      <c r="E101" s="572" t="s">
        <v>642</v>
      </c>
      <c r="F101" s="187"/>
      <c r="G101" s="70">
        <f t="shared" si="2"/>
        <v>0</v>
      </c>
      <c r="H101" s="570"/>
      <c r="I101" s="584"/>
    </row>
    <row r="102" spans="1:9" ht="12.75" customHeight="1" hidden="1">
      <c r="A102" s="185"/>
      <c r="B102" s="192"/>
      <c r="C102" s="193"/>
      <c r="D102" s="194"/>
      <c r="E102" s="569" t="s">
        <v>643</v>
      </c>
      <c r="F102" s="187"/>
      <c r="G102" s="611">
        <f t="shared" si="2"/>
        <v>0</v>
      </c>
      <c r="H102" s="612"/>
      <c r="I102" s="613"/>
    </row>
    <row r="103" spans="1:9" s="48" customFormat="1" ht="18" customHeight="1" hidden="1">
      <c r="A103" s="43"/>
      <c r="B103" s="44"/>
      <c r="C103" s="45"/>
      <c r="D103" s="577"/>
      <c r="E103" s="569" t="s">
        <v>647</v>
      </c>
      <c r="F103" s="47"/>
      <c r="G103" s="578">
        <f t="shared" si="2"/>
        <v>0</v>
      </c>
      <c r="H103" s="70"/>
      <c r="I103" s="614"/>
    </row>
    <row r="104" spans="1:9" s="48" customFormat="1" ht="15.75" hidden="1">
      <c r="A104" s="43"/>
      <c r="B104" s="44"/>
      <c r="C104" s="45"/>
      <c r="D104" s="577"/>
      <c r="E104" s="58" t="s">
        <v>652</v>
      </c>
      <c r="F104" s="47"/>
      <c r="G104" s="586">
        <f t="shared" si="2"/>
        <v>0</v>
      </c>
      <c r="H104" s="180"/>
      <c r="I104" s="579"/>
    </row>
    <row r="105" spans="1:9" s="48" customFormat="1" ht="16.5" hidden="1" thickBot="1">
      <c r="A105" s="43"/>
      <c r="B105" s="44"/>
      <c r="C105" s="45"/>
      <c r="D105" s="46"/>
      <c r="E105" s="89" t="s">
        <v>653</v>
      </c>
      <c r="F105" s="47"/>
      <c r="G105" s="611">
        <f>H105</f>
        <v>0</v>
      </c>
      <c r="H105" s="612"/>
      <c r="I105" s="67"/>
    </row>
    <row r="106" spans="1:9" ht="40.5" customHeight="1" hidden="1" thickBot="1">
      <c r="A106" s="185"/>
      <c r="B106" s="192"/>
      <c r="C106" s="193"/>
      <c r="D106" s="194"/>
      <c r="E106" s="569" t="s">
        <v>822</v>
      </c>
      <c r="F106" s="187"/>
      <c r="G106" s="615">
        <f t="shared" si="2"/>
        <v>0</v>
      </c>
      <c r="H106" s="616"/>
      <c r="I106" s="617"/>
    </row>
    <row r="107" spans="1:19" ht="30" customHeight="1" hidden="1" thickBot="1">
      <c r="A107" s="185"/>
      <c r="B107" s="192"/>
      <c r="C107" s="193"/>
      <c r="D107" s="194"/>
      <c r="E107" s="599" t="s">
        <v>12</v>
      </c>
      <c r="F107" s="187"/>
      <c r="G107" s="70">
        <f t="shared" si="2"/>
        <v>0</v>
      </c>
      <c r="H107" s="570"/>
      <c r="I107" s="584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</row>
    <row r="108" spans="1:9" s="48" customFormat="1" ht="15.75" hidden="1">
      <c r="A108" s="43"/>
      <c r="B108" s="49"/>
      <c r="C108" s="45"/>
      <c r="D108" s="577"/>
      <c r="E108" s="50" t="s">
        <v>695</v>
      </c>
      <c r="F108" s="47"/>
      <c r="G108" s="578">
        <f>I108</f>
        <v>0</v>
      </c>
      <c r="H108" s="70"/>
      <c r="I108" s="69"/>
    </row>
    <row r="109" spans="1:9" ht="12.75" customHeight="1" hidden="1">
      <c r="A109" s="185"/>
      <c r="B109" s="192"/>
      <c r="C109" s="193"/>
      <c r="D109" s="194"/>
      <c r="E109" s="58" t="s">
        <v>690</v>
      </c>
      <c r="F109" s="187"/>
      <c r="G109" s="590">
        <f>H109+I109</f>
        <v>0</v>
      </c>
      <c r="H109" s="595"/>
      <c r="I109" s="618"/>
    </row>
    <row r="110" spans="1:9" ht="12.75" customHeight="1" hidden="1">
      <c r="A110" s="185"/>
      <c r="B110" s="192" t="s">
        <v>756</v>
      </c>
      <c r="C110" s="193">
        <v>3</v>
      </c>
      <c r="D110" s="194">
        <v>3</v>
      </c>
      <c r="E110" s="186" t="s">
        <v>663</v>
      </c>
      <c r="F110" s="187"/>
      <c r="G110" s="70">
        <f>G111+G112+G113+G115+G114</f>
        <v>0</v>
      </c>
      <c r="H110" s="70">
        <f>H111+H112+H113+H115+H114</f>
        <v>0</v>
      </c>
      <c r="I110" s="584"/>
    </row>
    <row r="111" spans="1:9" ht="12.75" customHeight="1" hidden="1">
      <c r="A111" s="185"/>
      <c r="B111" s="192"/>
      <c r="C111" s="193"/>
      <c r="D111" s="194"/>
      <c r="E111" s="569" t="s">
        <v>636</v>
      </c>
      <c r="F111" s="187"/>
      <c r="G111" s="70"/>
      <c r="H111" s="570"/>
      <c r="I111" s="584"/>
    </row>
    <row r="112" spans="1:9" ht="12.75" customHeight="1" hidden="1" thickBot="1">
      <c r="A112" s="185"/>
      <c r="B112" s="192"/>
      <c r="C112" s="193"/>
      <c r="D112" s="194"/>
      <c r="E112" s="572" t="s">
        <v>642</v>
      </c>
      <c r="F112" s="187"/>
      <c r="G112" s="70">
        <f>H112</f>
        <v>0</v>
      </c>
      <c r="H112" s="570"/>
      <c r="I112" s="584"/>
    </row>
    <row r="113" spans="1:9" ht="12.75" customHeight="1" hidden="1">
      <c r="A113" s="185"/>
      <c r="B113" s="192"/>
      <c r="C113" s="193"/>
      <c r="D113" s="194"/>
      <c r="E113" s="569" t="s">
        <v>643</v>
      </c>
      <c r="F113" s="187"/>
      <c r="G113" s="70">
        <f>H113</f>
        <v>0</v>
      </c>
      <c r="H113" s="570">
        <v>0</v>
      </c>
      <c r="I113" s="584"/>
    </row>
    <row r="114" spans="1:9" ht="12.75" customHeight="1" hidden="1">
      <c r="A114" s="185"/>
      <c r="B114" s="192"/>
      <c r="C114" s="193"/>
      <c r="D114" s="194"/>
      <c r="E114" s="569" t="s">
        <v>647</v>
      </c>
      <c r="F114" s="187"/>
      <c r="G114" s="70">
        <f>H114</f>
        <v>0</v>
      </c>
      <c r="H114" s="570"/>
      <c r="I114" s="584"/>
    </row>
    <row r="115" spans="1:9" ht="20.25" customHeight="1" hidden="1">
      <c r="A115" s="185"/>
      <c r="B115" s="192"/>
      <c r="C115" s="193"/>
      <c r="D115" s="194"/>
      <c r="E115" s="58"/>
      <c r="F115" s="187"/>
      <c r="G115" s="70"/>
      <c r="H115" s="570"/>
      <c r="I115" s="584"/>
    </row>
    <row r="116" spans="1:9" ht="12.75" customHeight="1" hidden="1">
      <c r="A116" s="185">
        <v>2140</v>
      </c>
      <c r="B116" s="544" t="s">
        <v>756</v>
      </c>
      <c r="C116" s="557">
        <v>4</v>
      </c>
      <c r="D116" s="558">
        <v>0</v>
      </c>
      <c r="E116" s="559" t="s">
        <v>117</v>
      </c>
      <c r="F116" s="560" t="s">
        <v>118</v>
      </c>
      <c r="G116" s="70">
        <f>H116+I116</f>
        <v>0</v>
      </c>
      <c r="H116" s="570">
        <f>H118</f>
        <v>0</v>
      </c>
      <c r="I116" s="584"/>
    </row>
    <row r="117" spans="1:9" s="564" customFormat="1" ht="10.5" customHeight="1" hidden="1">
      <c r="A117" s="185"/>
      <c r="B117" s="544"/>
      <c r="C117" s="557"/>
      <c r="D117" s="558"/>
      <c r="E117" s="186" t="s">
        <v>670</v>
      </c>
      <c r="F117" s="560"/>
      <c r="G117" s="602"/>
      <c r="H117" s="603"/>
      <c r="I117" s="619"/>
    </row>
    <row r="118" spans="1:9" ht="12.75" customHeight="1" hidden="1">
      <c r="A118" s="185">
        <v>2141</v>
      </c>
      <c r="B118" s="192" t="s">
        <v>756</v>
      </c>
      <c r="C118" s="193">
        <v>4</v>
      </c>
      <c r="D118" s="194">
        <v>1</v>
      </c>
      <c r="E118" s="186" t="s">
        <v>119</v>
      </c>
      <c r="F118" s="229" t="s">
        <v>120</v>
      </c>
      <c r="G118" s="70">
        <f>H118+I118</f>
        <v>0</v>
      </c>
      <c r="H118" s="570">
        <f>H120</f>
        <v>0</v>
      </c>
      <c r="I118" s="584"/>
    </row>
    <row r="119" spans="1:9" ht="38.25" customHeight="1" hidden="1">
      <c r="A119" s="185"/>
      <c r="B119" s="192"/>
      <c r="C119" s="193"/>
      <c r="D119" s="194"/>
      <c r="E119" s="186" t="s">
        <v>710</v>
      </c>
      <c r="F119" s="187"/>
      <c r="G119" s="70"/>
      <c r="H119" s="570"/>
      <c r="I119" s="584"/>
    </row>
    <row r="120" spans="1:11" s="564" customFormat="1" ht="17.25" customHeight="1" hidden="1">
      <c r="A120" s="185"/>
      <c r="B120" s="544"/>
      <c r="C120" s="557"/>
      <c r="D120" s="558"/>
      <c r="E120" s="569" t="s">
        <v>643</v>
      </c>
      <c r="F120" s="560"/>
      <c r="G120" s="70">
        <f>H120</f>
        <v>0</v>
      </c>
      <c r="H120" s="575">
        <v>0</v>
      </c>
      <c r="I120" s="571"/>
      <c r="K120" s="566"/>
    </row>
    <row r="121" spans="1:9" ht="12.75" customHeight="1" hidden="1">
      <c r="A121" s="185"/>
      <c r="B121" s="192"/>
      <c r="C121" s="193"/>
      <c r="D121" s="194"/>
      <c r="E121" s="186" t="s">
        <v>711</v>
      </c>
      <c r="F121" s="187"/>
      <c r="G121" s="70"/>
      <c r="H121" s="570"/>
      <c r="I121" s="584"/>
    </row>
    <row r="122" spans="1:9" ht="38.25" customHeight="1" hidden="1">
      <c r="A122" s="185">
        <v>2150</v>
      </c>
      <c r="B122" s="544" t="s">
        <v>756</v>
      </c>
      <c r="C122" s="557">
        <v>5</v>
      </c>
      <c r="D122" s="558">
        <v>0</v>
      </c>
      <c r="E122" s="559" t="s">
        <v>121</v>
      </c>
      <c r="F122" s="560" t="s">
        <v>122</v>
      </c>
      <c r="G122" s="70"/>
      <c r="H122" s="570"/>
      <c r="I122" s="584"/>
    </row>
    <row r="123" spans="1:9" s="564" customFormat="1" ht="0.75" customHeight="1" hidden="1">
      <c r="A123" s="185"/>
      <c r="B123" s="544"/>
      <c r="C123" s="557"/>
      <c r="D123" s="558"/>
      <c r="E123" s="186" t="s">
        <v>670</v>
      </c>
      <c r="F123" s="560"/>
      <c r="G123" s="602"/>
      <c r="H123" s="603"/>
      <c r="I123" s="619"/>
    </row>
    <row r="124" spans="1:9" ht="25.5" customHeight="1" hidden="1">
      <c r="A124" s="185">
        <v>2151</v>
      </c>
      <c r="B124" s="192" t="s">
        <v>756</v>
      </c>
      <c r="C124" s="193">
        <v>5</v>
      </c>
      <c r="D124" s="194">
        <v>1</v>
      </c>
      <c r="E124" s="186" t="s">
        <v>123</v>
      </c>
      <c r="F124" s="229" t="s">
        <v>124</v>
      </c>
      <c r="G124" s="70"/>
      <c r="H124" s="570"/>
      <c r="I124" s="584"/>
    </row>
    <row r="125" spans="1:9" ht="38.25" customHeight="1" hidden="1">
      <c r="A125" s="185"/>
      <c r="B125" s="192"/>
      <c r="C125" s="193"/>
      <c r="D125" s="194"/>
      <c r="E125" s="186" t="s">
        <v>710</v>
      </c>
      <c r="F125" s="187"/>
      <c r="G125" s="70"/>
      <c r="H125" s="570"/>
      <c r="I125" s="584"/>
    </row>
    <row r="126" spans="1:9" ht="12.75" customHeight="1" hidden="1">
      <c r="A126" s="185"/>
      <c r="B126" s="192"/>
      <c r="C126" s="193"/>
      <c r="D126" s="194"/>
      <c r="E126" s="186" t="s">
        <v>711</v>
      </c>
      <c r="F126" s="187"/>
      <c r="G126" s="70"/>
      <c r="H126" s="570"/>
      <c r="I126" s="584"/>
    </row>
    <row r="127" spans="1:9" ht="12.75" customHeight="1" hidden="1">
      <c r="A127" s="185"/>
      <c r="B127" s="192"/>
      <c r="C127" s="193"/>
      <c r="D127" s="194"/>
      <c r="E127" s="186" t="s">
        <v>711</v>
      </c>
      <c r="F127" s="187"/>
      <c r="G127" s="70"/>
      <c r="H127" s="570"/>
      <c r="I127" s="584"/>
    </row>
    <row r="128" spans="1:9" ht="25.5" customHeight="1" hidden="1">
      <c r="A128" s="185">
        <v>2160</v>
      </c>
      <c r="B128" s="544" t="s">
        <v>756</v>
      </c>
      <c r="C128" s="557">
        <v>6</v>
      </c>
      <c r="D128" s="558">
        <v>0</v>
      </c>
      <c r="E128" s="559" t="s">
        <v>125</v>
      </c>
      <c r="F128" s="560" t="s">
        <v>126</v>
      </c>
      <c r="G128" s="70"/>
      <c r="H128" s="570"/>
      <c r="I128" s="584"/>
    </row>
    <row r="129" spans="1:9" s="564" customFormat="1" ht="0.75" customHeight="1" hidden="1">
      <c r="A129" s="185"/>
      <c r="B129" s="544"/>
      <c r="C129" s="557"/>
      <c r="D129" s="558"/>
      <c r="E129" s="186" t="s">
        <v>670</v>
      </c>
      <c r="F129" s="560"/>
      <c r="G129" s="602"/>
      <c r="H129" s="603"/>
      <c r="I129" s="619"/>
    </row>
    <row r="130" spans="1:9" ht="25.5" customHeight="1" hidden="1">
      <c r="A130" s="185">
        <v>2161</v>
      </c>
      <c r="B130" s="192" t="s">
        <v>756</v>
      </c>
      <c r="C130" s="193">
        <v>6</v>
      </c>
      <c r="D130" s="194">
        <v>1</v>
      </c>
      <c r="E130" s="186" t="s">
        <v>127</v>
      </c>
      <c r="F130" s="187" t="s">
        <v>128</v>
      </c>
      <c r="G130" s="70"/>
      <c r="H130" s="570"/>
      <c r="I130" s="584"/>
    </row>
    <row r="131" spans="1:9" ht="38.25" customHeight="1" hidden="1">
      <c r="A131" s="185"/>
      <c r="B131" s="192"/>
      <c r="C131" s="193"/>
      <c r="D131" s="194"/>
      <c r="E131" s="186" t="s">
        <v>710</v>
      </c>
      <c r="F131" s="187"/>
      <c r="G131" s="70"/>
      <c r="H131" s="570"/>
      <c r="I131" s="584"/>
    </row>
    <row r="132" spans="1:9" ht="12.75" customHeight="1" hidden="1">
      <c r="A132" s="185"/>
      <c r="B132" s="192"/>
      <c r="C132" s="193"/>
      <c r="D132" s="194"/>
      <c r="E132" s="186" t="s">
        <v>711</v>
      </c>
      <c r="F132" s="187"/>
      <c r="G132" s="70"/>
      <c r="H132" s="570"/>
      <c r="I132" s="584"/>
    </row>
    <row r="133" spans="1:9" ht="12.75" customHeight="1" hidden="1">
      <c r="A133" s="185"/>
      <c r="B133" s="192"/>
      <c r="C133" s="193"/>
      <c r="D133" s="194"/>
      <c r="E133" s="186" t="s">
        <v>711</v>
      </c>
      <c r="F133" s="187"/>
      <c r="G133" s="70"/>
      <c r="H133" s="570"/>
      <c r="I133" s="584"/>
    </row>
    <row r="134" spans="1:9" ht="12.75" customHeight="1" hidden="1">
      <c r="A134" s="185">
        <v>2170</v>
      </c>
      <c r="B134" s="544" t="s">
        <v>756</v>
      </c>
      <c r="C134" s="557">
        <v>7</v>
      </c>
      <c r="D134" s="558">
        <v>0</v>
      </c>
      <c r="E134" s="559" t="s">
        <v>804</v>
      </c>
      <c r="F134" s="187"/>
      <c r="G134" s="70"/>
      <c r="H134" s="570"/>
      <c r="I134" s="584"/>
    </row>
    <row r="135" spans="1:9" s="564" customFormat="1" ht="1.5" customHeight="1" hidden="1">
      <c r="A135" s="185"/>
      <c r="B135" s="544"/>
      <c r="C135" s="557"/>
      <c r="D135" s="558"/>
      <c r="E135" s="186" t="s">
        <v>670</v>
      </c>
      <c r="F135" s="560"/>
      <c r="G135" s="602"/>
      <c r="H135" s="603"/>
      <c r="I135" s="619"/>
    </row>
    <row r="136" spans="1:9" ht="12.75" customHeight="1" hidden="1">
      <c r="A136" s="185">
        <v>2171</v>
      </c>
      <c r="B136" s="192" t="s">
        <v>756</v>
      </c>
      <c r="C136" s="193">
        <v>7</v>
      </c>
      <c r="D136" s="194">
        <v>1</v>
      </c>
      <c r="E136" s="186" t="s">
        <v>804</v>
      </c>
      <c r="F136" s="187"/>
      <c r="G136" s="70"/>
      <c r="H136" s="570"/>
      <c r="I136" s="584"/>
    </row>
    <row r="137" spans="1:9" ht="38.25" customHeight="1" hidden="1">
      <c r="A137" s="185"/>
      <c r="B137" s="192"/>
      <c r="C137" s="193"/>
      <c r="D137" s="194"/>
      <c r="E137" s="186" t="s">
        <v>710</v>
      </c>
      <c r="F137" s="187"/>
      <c r="G137" s="70"/>
      <c r="H137" s="570"/>
      <c r="I137" s="584"/>
    </row>
    <row r="138" spans="1:9" ht="12.75" customHeight="1" hidden="1">
      <c r="A138" s="185"/>
      <c r="B138" s="192"/>
      <c r="C138" s="193"/>
      <c r="D138" s="194"/>
      <c r="E138" s="186" t="s">
        <v>711</v>
      </c>
      <c r="F138" s="187"/>
      <c r="G138" s="70"/>
      <c r="H138" s="570"/>
      <c r="I138" s="584"/>
    </row>
    <row r="139" spans="1:9" ht="12.75" customHeight="1" hidden="1">
      <c r="A139" s="185"/>
      <c r="B139" s="192"/>
      <c r="C139" s="193"/>
      <c r="D139" s="194"/>
      <c r="E139" s="186" t="s">
        <v>711</v>
      </c>
      <c r="F139" s="187"/>
      <c r="G139" s="70"/>
      <c r="H139" s="570"/>
      <c r="I139" s="584"/>
    </row>
    <row r="140" spans="1:9" ht="22.5" customHeight="1" hidden="1">
      <c r="A140" s="185">
        <v>2180</v>
      </c>
      <c r="B140" s="544" t="s">
        <v>756</v>
      </c>
      <c r="C140" s="557">
        <v>8</v>
      </c>
      <c r="D140" s="558">
        <v>0</v>
      </c>
      <c r="E140" s="559" t="s">
        <v>129</v>
      </c>
      <c r="F140" s="560" t="s">
        <v>130</v>
      </c>
      <c r="G140" s="70"/>
      <c r="H140" s="570"/>
      <c r="I140" s="584"/>
    </row>
    <row r="141" spans="1:9" s="564" customFormat="1" ht="10.5" customHeight="1" hidden="1">
      <c r="A141" s="185"/>
      <c r="B141" s="544"/>
      <c r="C141" s="557"/>
      <c r="D141" s="558"/>
      <c r="E141" s="186" t="s">
        <v>670</v>
      </c>
      <c r="F141" s="560"/>
      <c r="G141" s="602"/>
      <c r="H141" s="603"/>
      <c r="I141" s="619"/>
    </row>
    <row r="142" spans="1:9" ht="25.5" customHeight="1" hidden="1">
      <c r="A142" s="185">
        <v>2181</v>
      </c>
      <c r="B142" s="192" t="s">
        <v>756</v>
      </c>
      <c r="C142" s="193">
        <v>8</v>
      </c>
      <c r="D142" s="194">
        <v>1</v>
      </c>
      <c r="E142" s="186" t="s">
        <v>129</v>
      </c>
      <c r="F142" s="229" t="s">
        <v>131</v>
      </c>
      <c r="G142" s="70"/>
      <c r="H142" s="570"/>
      <c r="I142" s="584"/>
    </row>
    <row r="143" spans="1:9" ht="13.5" customHeight="1" hidden="1">
      <c r="A143" s="185"/>
      <c r="B143" s="192"/>
      <c r="C143" s="193"/>
      <c r="D143" s="194"/>
      <c r="E143" s="620" t="s">
        <v>670</v>
      </c>
      <c r="F143" s="229"/>
      <c r="G143" s="70"/>
      <c r="H143" s="570"/>
      <c r="I143" s="584"/>
    </row>
    <row r="144" spans="1:9" ht="12.75" customHeight="1" hidden="1">
      <c r="A144" s="185">
        <v>2182</v>
      </c>
      <c r="B144" s="192" t="s">
        <v>756</v>
      </c>
      <c r="C144" s="193">
        <v>8</v>
      </c>
      <c r="D144" s="194">
        <v>1</v>
      </c>
      <c r="E144" s="620" t="s">
        <v>672</v>
      </c>
      <c r="F144" s="229"/>
      <c r="G144" s="70"/>
      <c r="H144" s="570"/>
      <c r="I144" s="584"/>
    </row>
    <row r="145" spans="1:9" ht="12.75" customHeight="1" hidden="1">
      <c r="A145" s="185">
        <v>2183</v>
      </c>
      <c r="B145" s="192" t="s">
        <v>756</v>
      </c>
      <c r="C145" s="193">
        <v>8</v>
      </c>
      <c r="D145" s="194">
        <v>1</v>
      </c>
      <c r="E145" s="620" t="s">
        <v>673</v>
      </c>
      <c r="F145" s="229"/>
      <c r="G145" s="70"/>
      <c r="H145" s="570"/>
      <c r="I145" s="584"/>
    </row>
    <row r="146" spans="1:9" ht="25.5" customHeight="1" hidden="1">
      <c r="A146" s="185">
        <v>2184</v>
      </c>
      <c r="B146" s="192" t="s">
        <v>756</v>
      </c>
      <c r="C146" s="193">
        <v>8</v>
      </c>
      <c r="D146" s="194">
        <v>1</v>
      </c>
      <c r="E146" s="620" t="s">
        <v>674</v>
      </c>
      <c r="F146" s="229"/>
      <c r="G146" s="70"/>
      <c r="H146" s="570"/>
      <c r="I146" s="584"/>
    </row>
    <row r="147" spans="1:9" ht="38.25" customHeight="1" hidden="1">
      <c r="A147" s="185"/>
      <c r="B147" s="192"/>
      <c r="C147" s="193"/>
      <c r="D147" s="194"/>
      <c r="E147" s="186" t="s">
        <v>710</v>
      </c>
      <c r="F147" s="187"/>
      <c r="G147" s="70"/>
      <c r="H147" s="570"/>
      <c r="I147" s="584"/>
    </row>
    <row r="148" spans="1:9" ht="12.75" customHeight="1" hidden="1">
      <c r="A148" s="185"/>
      <c r="B148" s="192"/>
      <c r="C148" s="193"/>
      <c r="D148" s="194"/>
      <c r="E148" s="186" t="s">
        <v>711</v>
      </c>
      <c r="F148" s="187"/>
      <c r="G148" s="70"/>
      <c r="H148" s="570"/>
      <c r="I148" s="584"/>
    </row>
    <row r="149" spans="1:9" ht="12.75" customHeight="1" hidden="1">
      <c r="A149" s="185"/>
      <c r="B149" s="192"/>
      <c r="C149" s="193"/>
      <c r="D149" s="194"/>
      <c r="E149" s="186" t="s">
        <v>711</v>
      </c>
      <c r="F149" s="187"/>
      <c r="G149" s="70"/>
      <c r="H149" s="570"/>
      <c r="I149" s="584"/>
    </row>
    <row r="150" spans="1:9" ht="13.5" customHeight="1" hidden="1">
      <c r="A150" s="185">
        <v>2185</v>
      </c>
      <c r="B150" s="192" t="s">
        <v>764</v>
      </c>
      <c r="C150" s="193">
        <v>8</v>
      </c>
      <c r="D150" s="194">
        <v>1</v>
      </c>
      <c r="E150" s="620"/>
      <c r="F150" s="229"/>
      <c r="G150" s="70"/>
      <c r="H150" s="570"/>
      <c r="I150" s="584"/>
    </row>
    <row r="151" spans="1:9" s="552" customFormat="1" ht="37.5" customHeight="1" hidden="1">
      <c r="A151" s="621">
        <v>2200</v>
      </c>
      <c r="B151" s="544" t="s">
        <v>757</v>
      </c>
      <c r="C151" s="557">
        <v>0</v>
      </c>
      <c r="D151" s="558">
        <v>0</v>
      </c>
      <c r="E151" s="547" t="s">
        <v>914</v>
      </c>
      <c r="F151" s="622" t="s">
        <v>132</v>
      </c>
      <c r="G151" s="70"/>
      <c r="H151" s="570"/>
      <c r="I151" s="584"/>
    </row>
    <row r="152" spans="1:9" ht="11.25" customHeight="1" hidden="1">
      <c r="A152" s="554"/>
      <c r="B152" s="544"/>
      <c r="C152" s="545"/>
      <c r="D152" s="546"/>
      <c r="E152" s="186" t="s">
        <v>669</v>
      </c>
      <c r="F152" s="555"/>
      <c r="G152" s="590"/>
      <c r="H152" s="595"/>
      <c r="I152" s="618"/>
    </row>
    <row r="153" spans="1:9" ht="12.75" customHeight="1" hidden="1">
      <c r="A153" s="185">
        <v>2210</v>
      </c>
      <c r="B153" s="544" t="s">
        <v>757</v>
      </c>
      <c r="C153" s="193">
        <v>1</v>
      </c>
      <c r="D153" s="194">
        <v>0</v>
      </c>
      <c r="E153" s="559" t="s">
        <v>133</v>
      </c>
      <c r="F153" s="623" t="s">
        <v>134</v>
      </c>
      <c r="G153" s="70"/>
      <c r="H153" s="570"/>
      <c r="I153" s="584"/>
    </row>
    <row r="154" spans="1:9" s="564" customFormat="1" ht="10.5" customHeight="1" hidden="1">
      <c r="A154" s="185"/>
      <c r="B154" s="544"/>
      <c r="C154" s="557"/>
      <c r="D154" s="558"/>
      <c r="E154" s="186" t="s">
        <v>670</v>
      </c>
      <c r="F154" s="560"/>
      <c r="G154" s="602"/>
      <c r="H154" s="603"/>
      <c r="I154" s="619"/>
    </row>
    <row r="155" spans="1:9" ht="12.75" customHeight="1" hidden="1">
      <c r="A155" s="185">
        <v>2211</v>
      </c>
      <c r="B155" s="192" t="s">
        <v>757</v>
      </c>
      <c r="C155" s="193">
        <v>1</v>
      </c>
      <c r="D155" s="194">
        <v>1</v>
      </c>
      <c r="E155" s="186" t="s">
        <v>135</v>
      </c>
      <c r="F155" s="229" t="s">
        <v>136</v>
      </c>
      <c r="G155" s="70"/>
      <c r="H155" s="570"/>
      <c r="I155" s="584"/>
    </row>
    <row r="156" spans="1:9" ht="38.25" customHeight="1" hidden="1">
      <c r="A156" s="185"/>
      <c r="B156" s="192"/>
      <c r="C156" s="193"/>
      <c r="D156" s="194"/>
      <c r="E156" s="186" t="s">
        <v>710</v>
      </c>
      <c r="F156" s="187"/>
      <c r="G156" s="70"/>
      <c r="H156" s="570"/>
      <c r="I156" s="584"/>
    </row>
    <row r="157" spans="1:9" ht="12.75" customHeight="1" hidden="1">
      <c r="A157" s="185"/>
      <c r="B157" s="192"/>
      <c r="C157" s="193"/>
      <c r="D157" s="194"/>
      <c r="E157" s="186" t="s">
        <v>711</v>
      </c>
      <c r="F157" s="187"/>
      <c r="G157" s="70"/>
      <c r="H157" s="570"/>
      <c r="I157" s="584"/>
    </row>
    <row r="158" spans="1:9" ht="12.75" customHeight="1" hidden="1">
      <c r="A158" s="185"/>
      <c r="B158" s="192"/>
      <c r="C158" s="193"/>
      <c r="D158" s="194"/>
      <c r="E158" s="186" t="s">
        <v>711</v>
      </c>
      <c r="F158" s="187"/>
      <c r="G158" s="70"/>
      <c r="H158" s="570"/>
      <c r="I158" s="584"/>
    </row>
    <row r="159" spans="1:9" ht="12.75" customHeight="1" hidden="1">
      <c r="A159" s="185">
        <v>2220</v>
      </c>
      <c r="B159" s="544" t="s">
        <v>757</v>
      </c>
      <c r="C159" s="557">
        <v>2</v>
      </c>
      <c r="D159" s="558">
        <v>0</v>
      </c>
      <c r="E159" s="559" t="s">
        <v>137</v>
      </c>
      <c r="F159" s="623" t="s">
        <v>138</v>
      </c>
      <c r="G159" s="70"/>
      <c r="H159" s="570"/>
      <c r="I159" s="584"/>
    </row>
    <row r="160" spans="1:9" s="564" customFormat="1" ht="10.5" customHeight="1" hidden="1">
      <c r="A160" s="185"/>
      <c r="B160" s="544"/>
      <c r="C160" s="557"/>
      <c r="D160" s="558"/>
      <c r="E160" s="186" t="s">
        <v>670</v>
      </c>
      <c r="F160" s="560"/>
      <c r="G160" s="602"/>
      <c r="H160" s="603"/>
      <c r="I160" s="619"/>
    </row>
    <row r="161" spans="1:9" ht="12.75" customHeight="1" hidden="1">
      <c r="A161" s="185">
        <v>2221</v>
      </c>
      <c r="B161" s="192" t="s">
        <v>757</v>
      </c>
      <c r="C161" s="193">
        <v>2</v>
      </c>
      <c r="D161" s="194">
        <v>1</v>
      </c>
      <c r="E161" s="186" t="s">
        <v>139</v>
      </c>
      <c r="F161" s="229" t="s">
        <v>140</v>
      </c>
      <c r="G161" s="70"/>
      <c r="H161" s="570"/>
      <c r="I161" s="584"/>
    </row>
    <row r="162" spans="1:9" ht="38.25" customHeight="1" hidden="1">
      <c r="A162" s="185"/>
      <c r="B162" s="192"/>
      <c r="C162" s="193"/>
      <c r="D162" s="194"/>
      <c r="E162" s="186" t="s">
        <v>710</v>
      </c>
      <c r="F162" s="187"/>
      <c r="G162" s="70"/>
      <c r="H162" s="570"/>
      <c r="I162" s="584"/>
    </row>
    <row r="163" spans="1:9" ht="12.75" customHeight="1" hidden="1">
      <c r="A163" s="185"/>
      <c r="B163" s="192"/>
      <c r="C163" s="193"/>
      <c r="D163" s="194"/>
      <c r="E163" s="186" t="s">
        <v>711</v>
      </c>
      <c r="F163" s="187"/>
      <c r="G163" s="70"/>
      <c r="H163" s="570"/>
      <c r="I163" s="584"/>
    </row>
    <row r="164" spans="1:9" ht="12.75" customHeight="1" hidden="1">
      <c r="A164" s="185"/>
      <c r="B164" s="192"/>
      <c r="C164" s="193"/>
      <c r="D164" s="194"/>
      <c r="E164" s="186" t="s">
        <v>711</v>
      </c>
      <c r="F164" s="187"/>
      <c r="G164" s="70"/>
      <c r="H164" s="570"/>
      <c r="I164" s="584"/>
    </row>
    <row r="165" spans="1:9" ht="14.25" customHeight="1" hidden="1">
      <c r="A165" s="185">
        <v>2230</v>
      </c>
      <c r="B165" s="544" t="s">
        <v>757</v>
      </c>
      <c r="C165" s="193">
        <v>3</v>
      </c>
      <c r="D165" s="194">
        <v>0</v>
      </c>
      <c r="E165" s="559" t="s">
        <v>141</v>
      </c>
      <c r="F165" s="623" t="s">
        <v>142</v>
      </c>
      <c r="G165" s="70"/>
      <c r="H165" s="570"/>
      <c r="I165" s="584"/>
    </row>
    <row r="166" spans="1:9" s="564" customFormat="1" ht="10.5" customHeight="1" hidden="1">
      <c r="A166" s="185"/>
      <c r="B166" s="544"/>
      <c r="C166" s="557"/>
      <c r="D166" s="558"/>
      <c r="E166" s="186" t="s">
        <v>670</v>
      </c>
      <c r="F166" s="560"/>
      <c r="G166" s="602"/>
      <c r="H166" s="603"/>
      <c r="I166" s="619"/>
    </row>
    <row r="167" spans="1:9" ht="12.75" customHeight="1" hidden="1">
      <c r="A167" s="185">
        <v>2231</v>
      </c>
      <c r="B167" s="192" t="s">
        <v>757</v>
      </c>
      <c r="C167" s="193">
        <v>3</v>
      </c>
      <c r="D167" s="194">
        <v>1</v>
      </c>
      <c r="E167" s="186" t="s">
        <v>143</v>
      </c>
      <c r="F167" s="229" t="s">
        <v>144</v>
      </c>
      <c r="G167" s="70"/>
      <c r="H167" s="570"/>
      <c r="I167" s="584"/>
    </row>
    <row r="168" spans="1:9" ht="38.25" customHeight="1" hidden="1">
      <c r="A168" s="185"/>
      <c r="B168" s="192"/>
      <c r="C168" s="193"/>
      <c r="D168" s="194"/>
      <c r="E168" s="186" t="s">
        <v>710</v>
      </c>
      <c r="F168" s="187"/>
      <c r="G168" s="70"/>
      <c r="H168" s="570"/>
      <c r="I168" s="584"/>
    </row>
    <row r="169" spans="1:9" ht="12.75" customHeight="1" hidden="1">
      <c r="A169" s="185"/>
      <c r="B169" s="192"/>
      <c r="C169" s="193"/>
      <c r="D169" s="194"/>
      <c r="E169" s="186" t="s">
        <v>711</v>
      </c>
      <c r="F169" s="187"/>
      <c r="G169" s="70"/>
      <c r="H169" s="570"/>
      <c r="I169" s="584"/>
    </row>
    <row r="170" spans="1:9" ht="12.75" customHeight="1" hidden="1">
      <c r="A170" s="185"/>
      <c r="B170" s="192"/>
      <c r="C170" s="193"/>
      <c r="D170" s="194"/>
      <c r="E170" s="186" t="s">
        <v>711</v>
      </c>
      <c r="F170" s="187"/>
      <c r="G170" s="70"/>
      <c r="H170" s="570"/>
      <c r="I170" s="584"/>
    </row>
    <row r="171" spans="1:9" ht="26.25" customHeight="1" hidden="1">
      <c r="A171" s="185">
        <v>2240</v>
      </c>
      <c r="B171" s="544" t="s">
        <v>757</v>
      </c>
      <c r="C171" s="557">
        <v>4</v>
      </c>
      <c r="D171" s="558">
        <v>0</v>
      </c>
      <c r="E171" s="559" t="s">
        <v>145</v>
      </c>
      <c r="F171" s="560" t="s">
        <v>146</v>
      </c>
      <c r="G171" s="70"/>
      <c r="H171" s="570"/>
      <c r="I171" s="584"/>
    </row>
    <row r="172" spans="1:9" s="564" customFormat="1" ht="0.75" customHeight="1" hidden="1">
      <c r="A172" s="185"/>
      <c r="B172" s="544"/>
      <c r="C172" s="557"/>
      <c r="D172" s="558"/>
      <c r="E172" s="186" t="s">
        <v>670</v>
      </c>
      <c r="F172" s="560"/>
      <c r="G172" s="602"/>
      <c r="H172" s="603"/>
      <c r="I172" s="619"/>
    </row>
    <row r="173" spans="1:9" ht="25.5" customHeight="1" hidden="1">
      <c r="A173" s="185">
        <v>2241</v>
      </c>
      <c r="B173" s="192" t="s">
        <v>757</v>
      </c>
      <c r="C173" s="193">
        <v>4</v>
      </c>
      <c r="D173" s="194">
        <v>1</v>
      </c>
      <c r="E173" s="186" t="s">
        <v>145</v>
      </c>
      <c r="F173" s="229" t="s">
        <v>146</v>
      </c>
      <c r="G173" s="70"/>
      <c r="H173" s="570"/>
      <c r="I173" s="584"/>
    </row>
    <row r="174" spans="1:9" s="564" customFormat="1" ht="0.75" customHeight="1" hidden="1">
      <c r="A174" s="185"/>
      <c r="B174" s="544"/>
      <c r="C174" s="557"/>
      <c r="D174" s="558"/>
      <c r="E174" s="186" t="s">
        <v>670</v>
      </c>
      <c r="F174" s="560"/>
      <c r="G174" s="602"/>
      <c r="H174" s="603"/>
      <c r="I174" s="619"/>
    </row>
    <row r="175" spans="1:9" ht="12.75" customHeight="1" hidden="1">
      <c r="A175" s="185">
        <v>2250</v>
      </c>
      <c r="B175" s="544" t="s">
        <v>757</v>
      </c>
      <c r="C175" s="557">
        <v>5</v>
      </c>
      <c r="D175" s="558">
        <v>0</v>
      </c>
      <c r="E175" s="559" t="s">
        <v>147</v>
      </c>
      <c r="F175" s="560" t="s">
        <v>148</v>
      </c>
      <c r="G175" s="70"/>
      <c r="H175" s="570"/>
      <c r="I175" s="584"/>
    </row>
    <row r="176" spans="1:9" s="564" customFormat="1" ht="10.5" customHeight="1" hidden="1">
      <c r="A176" s="185"/>
      <c r="B176" s="544"/>
      <c r="C176" s="557"/>
      <c r="D176" s="558"/>
      <c r="E176" s="186" t="s">
        <v>670</v>
      </c>
      <c r="F176" s="560"/>
      <c r="G176" s="602"/>
      <c r="H176" s="603"/>
      <c r="I176" s="619"/>
    </row>
    <row r="177" spans="1:9" ht="12.75" customHeight="1" hidden="1">
      <c r="A177" s="185">
        <v>2251</v>
      </c>
      <c r="B177" s="192" t="s">
        <v>757</v>
      </c>
      <c r="C177" s="193">
        <v>5</v>
      </c>
      <c r="D177" s="194">
        <v>1</v>
      </c>
      <c r="E177" s="186" t="s">
        <v>147</v>
      </c>
      <c r="F177" s="229" t="s">
        <v>149</v>
      </c>
      <c r="G177" s="70"/>
      <c r="H177" s="570"/>
      <c r="I177" s="584"/>
    </row>
    <row r="178" spans="1:9" ht="38.25" customHeight="1" hidden="1">
      <c r="A178" s="185"/>
      <c r="B178" s="192"/>
      <c r="C178" s="193"/>
      <c r="D178" s="194"/>
      <c r="E178" s="186" t="s">
        <v>710</v>
      </c>
      <c r="F178" s="187"/>
      <c r="G178" s="70"/>
      <c r="H178" s="570"/>
      <c r="I178" s="584"/>
    </row>
    <row r="179" spans="1:9" ht="12.75" customHeight="1" hidden="1">
      <c r="A179" s="185"/>
      <c r="B179" s="192"/>
      <c r="C179" s="193"/>
      <c r="D179" s="194"/>
      <c r="E179" s="186" t="s">
        <v>711</v>
      </c>
      <c r="F179" s="187"/>
      <c r="G179" s="70"/>
      <c r="H179" s="570"/>
      <c r="I179" s="584"/>
    </row>
    <row r="180" spans="1:9" ht="12.75" customHeight="1" hidden="1">
      <c r="A180" s="185"/>
      <c r="B180" s="192"/>
      <c r="C180" s="193"/>
      <c r="D180" s="194"/>
      <c r="E180" s="186" t="s">
        <v>711</v>
      </c>
      <c r="F180" s="187"/>
      <c r="G180" s="70"/>
      <c r="H180" s="570"/>
      <c r="I180" s="584"/>
    </row>
    <row r="181" spans="1:9" s="552" customFormat="1" ht="52.5" customHeight="1" hidden="1">
      <c r="A181" s="621">
        <v>2300</v>
      </c>
      <c r="B181" s="580" t="s">
        <v>758</v>
      </c>
      <c r="C181" s="557">
        <v>0</v>
      </c>
      <c r="D181" s="558">
        <v>0</v>
      </c>
      <c r="E181" s="624" t="s">
        <v>915</v>
      </c>
      <c r="F181" s="622" t="s">
        <v>150</v>
      </c>
      <c r="G181" s="70"/>
      <c r="H181" s="570"/>
      <c r="I181" s="584"/>
    </row>
    <row r="182" spans="1:9" ht="11.25" customHeight="1" hidden="1">
      <c r="A182" s="554"/>
      <c r="B182" s="544"/>
      <c r="C182" s="545"/>
      <c r="D182" s="546"/>
      <c r="E182" s="186" t="s">
        <v>669</v>
      </c>
      <c r="F182" s="555"/>
      <c r="G182" s="590"/>
      <c r="H182" s="595"/>
      <c r="I182" s="618"/>
    </row>
    <row r="183" spans="1:9" ht="14.25" customHeight="1" hidden="1">
      <c r="A183" s="185">
        <v>2310</v>
      </c>
      <c r="B183" s="580" t="s">
        <v>758</v>
      </c>
      <c r="C183" s="557">
        <v>1</v>
      </c>
      <c r="D183" s="558">
        <v>0</v>
      </c>
      <c r="E183" s="559" t="s">
        <v>606</v>
      </c>
      <c r="F183" s="560" t="s">
        <v>152</v>
      </c>
      <c r="G183" s="70"/>
      <c r="H183" s="570"/>
      <c r="I183" s="584"/>
    </row>
    <row r="184" spans="1:9" s="564" customFormat="1" ht="10.5" customHeight="1" hidden="1">
      <c r="A184" s="185"/>
      <c r="B184" s="544"/>
      <c r="C184" s="557"/>
      <c r="D184" s="558"/>
      <c r="E184" s="186" t="s">
        <v>670</v>
      </c>
      <c r="F184" s="560"/>
      <c r="G184" s="602"/>
      <c r="H184" s="603"/>
      <c r="I184" s="619"/>
    </row>
    <row r="185" spans="1:9" ht="12.75" customHeight="1" hidden="1">
      <c r="A185" s="185">
        <v>2311</v>
      </c>
      <c r="B185" s="625" t="s">
        <v>758</v>
      </c>
      <c r="C185" s="193">
        <v>1</v>
      </c>
      <c r="D185" s="194">
        <v>1</v>
      </c>
      <c r="E185" s="186" t="s">
        <v>151</v>
      </c>
      <c r="F185" s="229" t="s">
        <v>153</v>
      </c>
      <c r="G185" s="70"/>
      <c r="H185" s="570"/>
      <c r="I185" s="584"/>
    </row>
    <row r="186" spans="1:9" ht="38.25" customHeight="1" hidden="1">
      <c r="A186" s="185"/>
      <c r="B186" s="192"/>
      <c r="C186" s="193"/>
      <c r="D186" s="194"/>
      <c r="E186" s="186" t="s">
        <v>710</v>
      </c>
      <c r="F186" s="187"/>
      <c r="G186" s="70"/>
      <c r="H186" s="570"/>
      <c r="I186" s="584"/>
    </row>
    <row r="187" spans="1:9" ht="12.75" customHeight="1" hidden="1">
      <c r="A187" s="185"/>
      <c r="B187" s="192"/>
      <c r="C187" s="193"/>
      <c r="D187" s="194"/>
      <c r="E187" s="186" t="s">
        <v>711</v>
      </c>
      <c r="F187" s="187"/>
      <c r="G187" s="70"/>
      <c r="H187" s="570"/>
      <c r="I187" s="584"/>
    </row>
    <row r="188" spans="1:9" ht="12.75" customHeight="1" hidden="1">
      <c r="A188" s="185"/>
      <c r="B188" s="192"/>
      <c r="C188" s="193"/>
      <c r="D188" s="194"/>
      <c r="E188" s="186" t="s">
        <v>711</v>
      </c>
      <c r="F188" s="187"/>
      <c r="G188" s="70"/>
      <c r="H188" s="570"/>
      <c r="I188" s="584"/>
    </row>
    <row r="189" spans="1:9" ht="12.75" customHeight="1" hidden="1">
      <c r="A189" s="185">
        <v>2312</v>
      </c>
      <c r="B189" s="625" t="s">
        <v>758</v>
      </c>
      <c r="C189" s="193">
        <v>1</v>
      </c>
      <c r="D189" s="194">
        <v>2</v>
      </c>
      <c r="E189" s="186" t="s">
        <v>607</v>
      </c>
      <c r="F189" s="229"/>
      <c r="G189" s="70"/>
      <c r="H189" s="570"/>
      <c r="I189" s="584"/>
    </row>
    <row r="190" spans="1:9" ht="38.25" customHeight="1" hidden="1">
      <c r="A190" s="185"/>
      <c r="B190" s="192"/>
      <c r="C190" s="193"/>
      <c r="D190" s="194"/>
      <c r="E190" s="186" t="s">
        <v>710</v>
      </c>
      <c r="F190" s="187"/>
      <c r="G190" s="70"/>
      <c r="H190" s="570"/>
      <c r="I190" s="584"/>
    </row>
    <row r="191" spans="1:9" ht="12.75" customHeight="1" hidden="1">
      <c r="A191" s="185"/>
      <c r="B191" s="192"/>
      <c r="C191" s="193"/>
      <c r="D191" s="194"/>
      <c r="E191" s="186" t="s">
        <v>711</v>
      </c>
      <c r="F191" s="187"/>
      <c r="G191" s="70"/>
      <c r="H191" s="570"/>
      <c r="I191" s="584"/>
    </row>
    <row r="192" spans="1:9" ht="12.75" customHeight="1" hidden="1">
      <c r="A192" s="185"/>
      <c r="B192" s="192"/>
      <c r="C192" s="193"/>
      <c r="D192" s="194"/>
      <c r="E192" s="186" t="s">
        <v>711</v>
      </c>
      <c r="F192" s="187"/>
      <c r="G192" s="70"/>
      <c r="H192" s="570"/>
      <c r="I192" s="584"/>
    </row>
    <row r="193" spans="1:9" ht="12.75" customHeight="1" hidden="1">
      <c r="A193" s="185">
        <v>2313</v>
      </c>
      <c r="B193" s="625" t="s">
        <v>758</v>
      </c>
      <c r="C193" s="193">
        <v>1</v>
      </c>
      <c r="D193" s="194">
        <v>3</v>
      </c>
      <c r="E193" s="186" t="s">
        <v>608</v>
      </c>
      <c r="F193" s="229"/>
      <c r="G193" s="70"/>
      <c r="H193" s="570"/>
      <c r="I193" s="584"/>
    </row>
    <row r="194" spans="1:9" ht="38.25" customHeight="1" hidden="1">
      <c r="A194" s="185"/>
      <c r="B194" s="192"/>
      <c r="C194" s="193"/>
      <c r="D194" s="194"/>
      <c r="E194" s="186" t="s">
        <v>710</v>
      </c>
      <c r="F194" s="187"/>
      <c r="G194" s="70"/>
      <c r="H194" s="570"/>
      <c r="I194" s="584"/>
    </row>
    <row r="195" spans="1:9" ht="12.75" customHeight="1" hidden="1">
      <c r="A195" s="185"/>
      <c r="B195" s="192"/>
      <c r="C195" s="193"/>
      <c r="D195" s="194"/>
      <c r="E195" s="186" t="s">
        <v>711</v>
      </c>
      <c r="F195" s="187"/>
      <c r="G195" s="70"/>
      <c r="H195" s="570"/>
      <c r="I195" s="584"/>
    </row>
    <row r="196" spans="1:9" ht="12.75" customHeight="1" hidden="1">
      <c r="A196" s="185"/>
      <c r="B196" s="192"/>
      <c r="C196" s="193"/>
      <c r="D196" s="194"/>
      <c r="E196" s="186" t="s">
        <v>711</v>
      </c>
      <c r="F196" s="187"/>
      <c r="G196" s="70"/>
      <c r="H196" s="570"/>
      <c r="I196" s="584"/>
    </row>
    <row r="197" spans="1:9" ht="12.75" customHeight="1" hidden="1">
      <c r="A197" s="185">
        <v>2320</v>
      </c>
      <c r="B197" s="580" t="s">
        <v>758</v>
      </c>
      <c r="C197" s="557">
        <v>2</v>
      </c>
      <c r="D197" s="558">
        <v>0</v>
      </c>
      <c r="E197" s="559" t="s">
        <v>609</v>
      </c>
      <c r="F197" s="560" t="s">
        <v>154</v>
      </c>
      <c r="G197" s="70"/>
      <c r="H197" s="570"/>
      <c r="I197" s="584"/>
    </row>
    <row r="198" spans="1:9" s="564" customFormat="1" ht="10.5" customHeight="1" hidden="1">
      <c r="A198" s="185"/>
      <c r="B198" s="544"/>
      <c r="C198" s="557"/>
      <c r="D198" s="558"/>
      <c r="E198" s="186" t="s">
        <v>670</v>
      </c>
      <c r="F198" s="560"/>
      <c r="G198" s="602"/>
      <c r="H198" s="603"/>
      <c r="I198" s="619"/>
    </row>
    <row r="199" spans="1:9" ht="12.75" customHeight="1" hidden="1">
      <c r="A199" s="185">
        <v>2321</v>
      </c>
      <c r="B199" s="625" t="s">
        <v>758</v>
      </c>
      <c r="C199" s="193">
        <v>2</v>
      </c>
      <c r="D199" s="194">
        <v>1</v>
      </c>
      <c r="E199" s="186" t="s">
        <v>610</v>
      </c>
      <c r="F199" s="229" t="s">
        <v>155</v>
      </c>
      <c r="G199" s="70"/>
      <c r="H199" s="570"/>
      <c r="I199" s="584"/>
    </row>
    <row r="200" spans="1:9" ht="38.25" customHeight="1" hidden="1">
      <c r="A200" s="185"/>
      <c r="B200" s="192"/>
      <c r="C200" s="193"/>
      <c r="D200" s="194"/>
      <c r="E200" s="186" t="s">
        <v>710</v>
      </c>
      <c r="F200" s="187"/>
      <c r="G200" s="70"/>
      <c r="H200" s="570"/>
      <c r="I200" s="584"/>
    </row>
    <row r="201" spans="1:9" ht="12.75" customHeight="1" hidden="1">
      <c r="A201" s="185"/>
      <c r="B201" s="192"/>
      <c r="C201" s="193"/>
      <c r="D201" s="194"/>
      <c r="E201" s="186" t="s">
        <v>711</v>
      </c>
      <c r="F201" s="187"/>
      <c r="G201" s="70"/>
      <c r="H201" s="570"/>
      <c r="I201" s="584"/>
    </row>
    <row r="202" spans="1:9" ht="12.75" customHeight="1" hidden="1">
      <c r="A202" s="185"/>
      <c r="B202" s="192"/>
      <c r="C202" s="193"/>
      <c r="D202" s="194"/>
      <c r="E202" s="186" t="s">
        <v>711</v>
      </c>
      <c r="F202" s="187"/>
      <c r="G202" s="70"/>
      <c r="H202" s="570"/>
      <c r="I202" s="584"/>
    </row>
    <row r="203" spans="1:9" ht="25.5" customHeight="1" hidden="1">
      <c r="A203" s="185">
        <v>2330</v>
      </c>
      <c r="B203" s="580" t="s">
        <v>758</v>
      </c>
      <c r="C203" s="557">
        <v>3</v>
      </c>
      <c r="D203" s="558">
        <v>0</v>
      </c>
      <c r="E203" s="559" t="s">
        <v>611</v>
      </c>
      <c r="F203" s="560" t="s">
        <v>156</v>
      </c>
      <c r="G203" s="70"/>
      <c r="H203" s="570"/>
      <c r="I203" s="584"/>
    </row>
    <row r="204" spans="1:9" s="564" customFormat="1" ht="10.5" customHeight="1" hidden="1">
      <c r="A204" s="185"/>
      <c r="B204" s="544"/>
      <c r="C204" s="557"/>
      <c r="D204" s="558"/>
      <c r="E204" s="186" t="s">
        <v>670</v>
      </c>
      <c r="F204" s="560"/>
      <c r="G204" s="602"/>
      <c r="H204" s="603"/>
      <c r="I204" s="619"/>
    </row>
    <row r="205" spans="1:9" ht="12.75" customHeight="1" hidden="1">
      <c r="A205" s="185">
        <v>2331</v>
      </c>
      <c r="B205" s="625" t="s">
        <v>758</v>
      </c>
      <c r="C205" s="193">
        <v>3</v>
      </c>
      <c r="D205" s="194">
        <v>1</v>
      </c>
      <c r="E205" s="186" t="s">
        <v>157</v>
      </c>
      <c r="F205" s="229" t="s">
        <v>158</v>
      </c>
      <c r="G205" s="70"/>
      <c r="H205" s="570"/>
      <c r="I205" s="584"/>
    </row>
    <row r="206" spans="1:9" ht="38.25" customHeight="1" hidden="1">
      <c r="A206" s="185"/>
      <c r="B206" s="192"/>
      <c r="C206" s="193"/>
      <c r="D206" s="194"/>
      <c r="E206" s="186" t="s">
        <v>710</v>
      </c>
      <c r="F206" s="187"/>
      <c r="G206" s="70"/>
      <c r="H206" s="570"/>
      <c r="I206" s="584"/>
    </row>
    <row r="207" spans="1:9" ht="12.75" customHeight="1" hidden="1">
      <c r="A207" s="185"/>
      <c r="B207" s="192"/>
      <c r="C207" s="193"/>
      <c r="D207" s="194"/>
      <c r="E207" s="186" t="s">
        <v>711</v>
      </c>
      <c r="F207" s="187"/>
      <c r="G207" s="70"/>
      <c r="H207" s="570"/>
      <c r="I207" s="584"/>
    </row>
    <row r="208" spans="1:9" ht="12.75" customHeight="1" hidden="1">
      <c r="A208" s="185"/>
      <c r="B208" s="192"/>
      <c r="C208" s="193"/>
      <c r="D208" s="194"/>
      <c r="E208" s="186" t="s">
        <v>711</v>
      </c>
      <c r="F208" s="187"/>
      <c r="G208" s="70"/>
      <c r="H208" s="570"/>
      <c r="I208" s="584"/>
    </row>
    <row r="209" spans="1:9" ht="12.75" customHeight="1" hidden="1">
      <c r="A209" s="185">
        <v>2332</v>
      </c>
      <c r="B209" s="625" t="s">
        <v>758</v>
      </c>
      <c r="C209" s="193">
        <v>3</v>
      </c>
      <c r="D209" s="194">
        <v>2</v>
      </c>
      <c r="E209" s="186" t="s">
        <v>612</v>
      </c>
      <c r="F209" s="229"/>
      <c r="G209" s="70"/>
      <c r="H209" s="570"/>
      <c r="I209" s="584"/>
    </row>
    <row r="210" spans="1:9" ht="38.25" customHeight="1" hidden="1">
      <c r="A210" s="185"/>
      <c r="B210" s="192"/>
      <c r="C210" s="193"/>
      <c r="D210" s="194"/>
      <c r="E210" s="186" t="s">
        <v>710</v>
      </c>
      <c r="F210" s="187"/>
      <c r="G210" s="70"/>
      <c r="H210" s="570"/>
      <c r="I210" s="584"/>
    </row>
    <row r="211" spans="1:9" ht="12.75" customHeight="1" hidden="1">
      <c r="A211" s="185"/>
      <c r="B211" s="192"/>
      <c r="C211" s="193"/>
      <c r="D211" s="194"/>
      <c r="E211" s="186" t="s">
        <v>711</v>
      </c>
      <c r="F211" s="187"/>
      <c r="G211" s="70"/>
      <c r="H211" s="570"/>
      <c r="I211" s="584"/>
    </row>
    <row r="212" spans="1:9" ht="12.75" customHeight="1" hidden="1">
      <c r="A212" s="185"/>
      <c r="B212" s="192"/>
      <c r="C212" s="193"/>
      <c r="D212" s="194"/>
      <c r="E212" s="186" t="s">
        <v>711</v>
      </c>
      <c r="F212" s="187"/>
      <c r="G212" s="70"/>
      <c r="H212" s="570"/>
      <c r="I212" s="584"/>
    </row>
    <row r="213" spans="1:9" ht="12.75" customHeight="1" hidden="1">
      <c r="A213" s="185">
        <v>2340</v>
      </c>
      <c r="B213" s="580" t="s">
        <v>758</v>
      </c>
      <c r="C213" s="557">
        <v>4</v>
      </c>
      <c r="D213" s="558">
        <v>0</v>
      </c>
      <c r="E213" s="559" t="s">
        <v>613</v>
      </c>
      <c r="F213" s="229"/>
      <c r="G213" s="70"/>
      <c r="H213" s="570"/>
      <c r="I213" s="584"/>
    </row>
    <row r="214" spans="1:9" s="564" customFormat="1" ht="10.5" customHeight="1" hidden="1">
      <c r="A214" s="185"/>
      <c r="B214" s="544"/>
      <c r="C214" s="557"/>
      <c r="D214" s="558"/>
      <c r="E214" s="186" t="s">
        <v>670</v>
      </c>
      <c r="F214" s="560"/>
      <c r="G214" s="602"/>
      <c r="H214" s="603"/>
      <c r="I214" s="619"/>
    </row>
    <row r="215" spans="1:9" ht="12.75" customHeight="1" hidden="1">
      <c r="A215" s="185">
        <v>2341</v>
      </c>
      <c r="B215" s="625" t="s">
        <v>758</v>
      </c>
      <c r="C215" s="193">
        <v>4</v>
      </c>
      <c r="D215" s="194">
        <v>1</v>
      </c>
      <c r="E215" s="186" t="s">
        <v>613</v>
      </c>
      <c r="F215" s="229"/>
      <c r="G215" s="70"/>
      <c r="H215" s="570"/>
      <c r="I215" s="584"/>
    </row>
    <row r="216" spans="1:9" ht="38.25" customHeight="1" hidden="1">
      <c r="A216" s="185"/>
      <c r="B216" s="192"/>
      <c r="C216" s="193"/>
      <c r="D216" s="194"/>
      <c r="E216" s="186" t="s">
        <v>710</v>
      </c>
      <c r="F216" s="187"/>
      <c r="G216" s="70"/>
      <c r="H216" s="570"/>
      <c r="I216" s="584"/>
    </row>
    <row r="217" spans="1:9" ht="12.75" customHeight="1" hidden="1">
      <c r="A217" s="185"/>
      <c r="B217" s="192"/>
      <c r="C217" s="193"/>
      <c r="D217" s="194"/>
      <c r="E217" s="186" t="s">
        <v>711</v>
      </c>
      <c r="F217" s="187"/>
      <c r="G217" s="70"/>
      <c r="H217" s="570"/>
      <c r="I217" s="584"/>
    </row>
    <row r="218" spans="1:9" ht="12.75" customHeight="1" hidden="1">
      <c r="A218" s="185"/>
      <c r="B218" s="192"/>
      <c r="C218" s="193"/>
      <c r="D218" s="194"/>
      <c r="E218" s="186" t="s">
        <v>711</v>
      </c>
      <c r="F218" s="187"/>
      <c r="G218" s="70"/>
      <c r="H218" s="570"/>
      <c r="I218" s="584"/>
    </row>
    <row r="219" spans="1:9" ht="12.75" customHeight="1" hidden="1">
      <c r="A219" s="185">
        <v>2350</v>
      </c>
      <c r="B219" s="580" t="s">
        <v>758</v>
      </c>
      <c r="C219" s="557">
        <v>5</v>
      </c>
      <c r="D219" s="558">
        <v>0</v>
      </c>
      <c r="E219" s="559" t="s">
        <v>159</v>
      </c>
      <c r="F219" s="560" t="s">
        <v>160</v>
      </c>
      <c r="G219" s="70"/>
      <c r="H219" s="570"/>
      <c r="I219" s="584"/>
    </row>
    <row r="220" spans="1:9" s="564" customFormat="1" ht="10.5" customHeight="1" hidden="1">
      <c r="A220" s="185"/>
      <c r="B220" s="544"/>
      <c r="C220" s="557"/>
      <c r="D220" s="558"/>
      <c r="E220" s="186" t="s">
        <v>670</v>
      </c>
      <c r="F220" s="560"/>
      <c r="G220" s="602"/>
      <c r="H220" s="603"/>
      <c r="I220" s="619"/>
    </row>
    <row r="221" spans="1:9" ht="12.75" customHeight="1" hidden="1">
      <c r="A221" s="185">
        <v>2351</v>
      </c>
      <c r="B221" s="625" t="s">
        <v>758</v>
      </c>
      <c r="C221" s="193">
        <v>5</v>
      </c>
      <c r="D221" s="194">
        <v>1</v>
      </c>
      <c r="E221" s="186" t="s">
        <v>161</v>
      </c>
      <c r="F221" s="229" t="s">
        <v>160</v>
      </c>
      <c r="G221" s="70"/>
      <c r="H221" s="570"/>
      <c r="I221" s="584"/>
    </row>
    <row r="222" spans="1:9" ht="38.25" customHeight="1" hidden="1">
      <c r="A222" s="185"/>
      <c r="B222" s="192"/>
      <c r="C222" s="193"/>
      <c r="D222" s="194"/>
      <c r="E222" s="186" t="s">
        <v>710</v>
      </c>
      <c r="F222" s="187"/>
      <c r="G222" s="70"/>
      <c r="H222" s="570"/>
      <c r="I222" s="584"/>
    </row>
    <row r="223" spans="1:9" ht="12.75" customHeight="1" hidden="1">
      <c r="A223" s="185"/>
      <c r="B223" s="192"/>
      <c r="C223" s="193"/>
      <c r="D223" s="194"/>
      <c r="E223" s="186" t="s">
        <v>711</v>
      </c>
      <c r="F223" s="187"/>
      <c r="G223" s="70"/>
      <c r="H223" s="570"/>
      <c r="I223" s="584"/>
    </row>
    <row r="224" spans="1:9" ht="12.75" customHeight="1" hidden="1">
      <c r="A224" s="185"/>
      <c r="B224" s="192"/>
      <c r="C224" s="193"/>
      <c r="D224" s="194"/>
      <c r="E224" s="186" t="s">
        <v>711</v>
      </c>
      <c r="F224" s="187"/>
      <c r="G224" s="70"/>
      <c r="H224" s="570"/>
      <c r="I224" s="584"/>
    </row>
    <row r="225" spans="1:9" ht="32.25" customHeight="1" hidden="1">
      <c r="A225" s="185">
        <v>2360</v>
      </c>
      <c r="B225" s="580" t="s">
        <v>758</v>
      </c>
      <c r="C225" s="557">
        <v>6</v>
      </c>
      <c r="D225" s="558">
        <v>0</v>
      </c>
      <c r="E225" s="559" t="s">
        <v>681</v>
      </c>
      <c r="F225" s="560" t="s">
        <v>162</v>
      </c>
      <c r="G225" s="70"/>
      <c r="H225" s="570"/>
      <c r="I225" s="584"/>
    </row>
    <row r="226" spans="1:9" s="564" customFormat="1" ht="10.5" customHeight="1" hidden="1">
      <c r="A226" s="185"/>
      <c r="B226" s="544"/>
      <c r="C226" s="557"/>
      <c r="D226" s="558"/>
      <c r="E226" s="186" t="s">
        <v>670</v>
      </c>
      <c r="F226" s="560"/>
      <c r="G226" s="602"/>
      <c r="H226" s="603"/>
      <c r="I226" s="619"/>
    </row>
    <row r="227" spans="1:9" ht="25.5" customHeight="1" hidden="1">
      <c r="A227" s="185">
        <v>2361</v>
      </c>
      <c r="B227" s="625" t="s">
        <v>758</v>
      </c>
      <c r="C227" s="193">
        <v>6</v>
      </c>
      <c r="D227" s="194">
        <v>1</v>
      </c>
      <c r="E227" s="186" t="s">
        <v>681</v>
      </c>
      <c r="F227" s="229" t="s">
        <v>163</v>
      </c>
      <c r="G227" s="70"/>
      <c r="H227" s="570"/>
      <c r="I227" s="584"/>
    </row>
    <row r="228" spans="1:9" ht="38.25" customHeight="1" hidden="1">
      <c r="A228" s="185"/>
      <c r="B228" s="192"/>
      <c r="C228" s="193"/>
      <c r="D228" s="194"/>
      <c r="E228" s="186" t="s">
        <v>710</v>
      </c>
      <c r="F228" s="187"/>
      <c r="G228" s="70"/>
      <c r="H228" s="570"/>
      <c r="I228" s="584"/>
    </row>
    <row r="229" spans="1:9" ht="12.75" customHeight="1" hidden="1">
      <c r="A229" s="185"/>
      <c r="B229" s="192"/>
      <c r="C229" s="193"/>
      <c r="D229" s="194"/>
      <c r="E229" s="186" t="s">
        <v>711</v>
      </c>
      <c r="F229" s="187"/>
      <c r="G229" s="70"/>
      <c r="H229" s="570"/>
      <c r="I229" s="584"/>
    </row>
    <row r="230" spans="1:9" ht="12.75" customHeight="1" hidden="1">
      <c r="A230" s="185"/>
      <c r="B230" s="192"/>
      <c r="C230" s="193"/>
      <c r="D230" s="194"/>
      <c r="E230" s="186" t="s">
        <v>711</v>
      </c>
      <c r="F230" s="187"/>
      <c r="G230" s="70"/>
      <c r="H230" s="570"/>
      <c r="I230" s="584"/>
    </row>
    <row r="231" spans="1:9" ht="27.75" customHeight="1" hidden="1">
      <c r="A231" s="185">
        <v>2370</v>
      </c>
      <c r="B231" s="580" t="s">
        <v>758</v>
      </c>
      <c r="C231" s="557">
        <v>7</v>
      </c>
      <c r="D231" s="558">
        <v>0</v>
      </c>
      <c r="E231" s="559" t="s">
        <v>683</v>
      </c>
      <c r="F231" s="560" t="s">
        <v>164</v>
      </c>
      <c r="G231" s="70"/>
      <c r="H231" s="570"/>
      <c r="I231" s="584"/>
    </row>
    <row r="232" spans="1:9" s="564" customFormat="1" ht="10.5" customHeight="1" hidden="1">
      <c r="A232" s="185"/>
      <c r="B232" s="544"/>
      <c r="C232" s="557"/>
      <c r="D232" s="558"/>
      <c r="E232" s="186" t="s">
        <v>670</v>
      </c>
      <c r="F232" s="560"/>
      <c r="G232" s="602"/>
      <c r="H232" s="603"/>
      <c r="I232" s="619"/>
    </row>
    <row r="233" spans="1:9" ht="25.5" customHeight="1" hidden="1">
      <c r="A233" s="185">
        <v>2371</v>
      </c>
      <c r="B233" s="625" t="s">
        <v>758</v>
      </c>
      <c r="C233" s="193">
        <v>7</v>
      </c>
      <c r="D233" s="194">
        <v>1</v>
      </c>
      <c r="E233" s="186" t="s">
        <v>683</v>
      </c>
      <c r="F233" s="229" t="s">
        <v>165</v>
      </c>
      <c r="G233" s="70"/>
      <c r="H233" s="570"/>
      <c r="I233" s="584"/>
    </row>
    <row r="234" spans="1:9" ht="38.25" customHeight="1" hidden="1">
      <c r="A234" s="185"/>
      <c r="B234" s="192"/>
      <c r="C234" s="193"/>
      <c r="D234" s="194"/>
      <c r="E234" s="186" t="s">
        <v>710</v>
      </c>
      <c r="F234" s="187"/>
      <c r="G234" s="70"/>
      <c r="H234" s="570"/>
      <c r="I234" s="584"/>
    </row>
    <row r="235" spans="1:9" ht="12.75" customHeight="1" hidden="1">
      <c r="A235" s="185"/>
      <c r="B235" s="192"/>
      <c r="C235" s="193"/>
      <c r="D235" s="194"/>
      <c r="E235" s="186" t="s">
        <v>711</v>
      </c>
      <c r="F235" s="187"/>
      <c r="G235" s="70"/>
      <c r="H235" s="570"/>
      <c r="I235" s="584"/>
    </row>
    <row r="236" spans="1:9" ht="12.75" customHeight="1" hidden="1">
      <c r="A236" s="185"/>
      <c r="B236" s="192"/>
      <c r="C236" s="193"/>
      <c r="D236" s="194"/>
      <c r="E236" s="186" t="s">
        <v>711</v>
      </c>
      <c r="F236" s="187"/>
      <c r="G236" s="70"/>
      <c r="H236" s="570"/>
      <c r="I236" s="584"/>
    </row>
    <row r="237" spans="1:9" ht="12.75" customHeight="1" hidden="1">
      <c r="A237" s="185"/>
      <c r="B237" s="192"/>
      <c r="C237" s="193"/>
      <c r="D237" s="194"/>
      <c r="E237" s="569" t="s">
        <v>716</v>
      </c>
      <c r="F237" s="187"/>
      <c r="G237" s="70">
        <f>I237</f>
        <v>0</v>
      </c>
      <c r="H237" s="570"/>
      <c r="I237" s="584"/>
    </row>
    <row r="238" spans="1:9" ht="12.75" customHeight="1" hidden="1">
      <c r="A238" s="185"/>
      <c r="B238" s="192"/>
      <c r="C238" s="193"/>
      <c r="D238" s="194"/>
      <c r="E238" s="186" t="s">
        <v>711</v>
      </c>
      <c r="F238" s="187"/>
      <c r="G238" s="70"/>
      <c r="H238" s="570"/>
      <c r="I238" s="584"/>
    </row>
    <row r="239" spans="1:9" ht="12.75" customHeight="1" hidden="1">
      <c r="A239" s="185"/>
      <c r="B239" s="192"/>
      <c r="C239" s="193"/>
      <c r="D239" s="194"/>
      <c r="E239" s="186" t="s">
        <v>711</v>
      </c>
      <c r="F239" s="187"/>
      <c r="G239" s="70"/>
      <c r="H239" s="570"/>
      <c r="I239" s="584"/>
    </row>
    <row r="240" spans="1:9" ht="12.75" customHeight="1" hidden="1">
      <c r="A240" s="185">
        <v>2452</v>
      </c>
      <c r="B240" s="625" t="s">
        <v>761</v>
      </c>
      <c r="C240" s="193">
        <v>5</v>
      </c>
      <c r="D240" s="194">
        <v>2</v>
      </c>
      <c r="E240" s="186" t="s">
        <v>324</v>
      </c>
      <c r="F240" s="229" t="s">
        <v>325</v>
      </c>
      <c r="G240" s="70"/>
      <c r="H240" s="570"/>
      <c r="I240" s="584"/>
    </row>
    <row r="241" spans="1:9" ht="38.25" customHeight="1" hidden="1">
      <c r="A241" s="185"/>
      <c r="B241" s="192"/>
      <c r="C241" s="193"/>
      <c r="D241" s="194"/>
      <c r="E241" s="186" t="s">
        <v>710</v>
      </c>
      <c r="F241" s="187"/>
      <c r="G241" s="70"/>
      <c r="H241" s="570"/>
      <c r="I241" s="584"/>
    </row>
    <row r="242" spans="1:9" ht="12.75" customHeight="1" hidden="1">
      <c r="A242" s="185"/>
      <c r="B242" s="192"/>
      <c r="C242" s="193"/>
      <c r="D242" s="194"/>
      <c r="E242" s="186" t="s">
        <v>711</v>
      </c>
      <c r="F242" s="187"/>
      <c r="G242" s="70"/>
      <c r="H242" s="570"/>
      <c r="I242" s="584"/>
    </row>
    <row r="243" spans="1:9" ht="12.75" customHeight="1" hidden="1">
      <c r="A243" s="185"/>
      <c r="B243" s="192"/>
      <c r="C243" s="193"/>
      <c r="D243" s="194"/>
      <c r="E243" s="186" t="s">
        <v>711</v>
      </c>
      <c r="F243" s="187"/>
      <c r="G243" s="70"/>
      <c r="H243" s="570"/>
      <c r="I243" s="584"/>
    </row>
    <row r="244" spans="1:9" ht="12.75" customHeight="1" hidden="1">
      <c r="A244" s="185">
        <v>2453</v>
      </c>
      <c r="B244" s="625" t="s">
        <v>761</v>
      </c>
      <c r="C244" s="193">
        <v>5</v>
      </c>
      <c r="D244" s="194">
        <v>3</v>
      </c>
      <c r="E244" s="186" t="s">
        <v>326</v>
      </c>
      <c r="F244" s="229" t="s">
        <v>327</v>
      </c>
      <c r="G244" s="70"/>
      <c r="H244" s="570"/>
      <c r="I244" s="584"/>
    </row>
    <row r="245" spans="1:9" ht="38.25" customHeight="1" hidden="1">
      <c r="A245" s="185"/>
      <c r="B245" s="192"/>
      <c r="C245" s="193"/>
      <c r="D245" s="194"/>
      <c r="E245" s="186" t="s">
        <v>710</v>
      </c>
      <c r="F245" s="187"/>
      <c r="G245" s="70"/>
      <c r="H245" s="570"/>
      <c r="I245" s="584"/>
    </row>
    <row r="246" spans="1:9" ht="22.5" customHeight="1" hidden="1">
      <c r="A246" s="185"/>
      <c r="B246" s="192"/>
      <c r="C246" s="193"/>
      <c r="D246" s="194"/>
      <c r="E246" s="186" t="s">
        <v>711</v>
      </c>
      <c r="F246" s="187"/>
      <c r="G246" s="70"/>
      <c r="H246" s="570"/>
      <c r="I246" s="584"/>
    </row>
    <row r="247" spans="1:9" ht="22.5" customHeight="1" hidden="1">
      <c r="A247" s="185"/>
      <c r="B247" s="192"/>
      <c r="C247" s="193"/>
      <c r="D247" s="194"/>
      <c r="E247" s="186" t="s">
        <v>711</v>
      </c>
      <c r="F247" s="187"/>
      <c r="G247" s="70"/>
      <c r="H247" s="570"/>
      <c r="I247" s="584"/>
    </row>
    <row r="248" spans="1:9" ht="22.5" customHeight="1" hidden="1">
      <c r="A248" s="185">
        <v>2454</v>
      </c>
      <c r="B248" s="625" t="s">
        <v>761</v>
      </c>
      <c r="C248" s="193">
        <v>5</v>
      </c>
      <c r="D248" s="194">
        <v>4</v>
      </c>
      <c r="E248" s="186" t="s">
        <v>328</v>
      </c>
      <c r="F248" s="229" t="s">
        <v>329</v>
      </c>
      <c r="G248" s="70"/>
      <c r="H248" s="570"/>
      <c r="I248" s="584"/>
    </row>
    <row r="249" spans="1:9" ht="22.5" customHeight="1" hidden="1">
      <c r="A249" s="185"/>
      <c r="B249" s="192"/>
      <c r="C249" s="193"/>
      <c r="D249" s="194"/>
      <c r="E249" s="186" t="s">
        <v>710</v>
      </c>
      <c r="F249" s="187"/>
      <c r="G249" s="70"/>
      <c r="H249" s="570"/>
      <c r="I249" s="584"/>
    </row>
    <row r="250" spans="1:9" ht="22.5" customHeight="1" hidden="1">
      <c r="A250" s="185"/>
      <c r="B250" s="192"/>
      <c r="C250" s="193"/>
      <c r="D250" s="194"/>
      <c r="E250" s="186" t="s">
        <v>711</v>
      </c>
      <c r="F250" s="187"/>
      <c r="G250" s="70"/>
      <c r="H250" s="570"/>
      <c r="I250" s="584"/>
    </row>
    <row r="251" spans="1:9" ht="22.5" customHeight="1" hidden="1">
      <c r="A251" s="185"/>
      <c r="B251" s="192"/>
      <c r="C251" s="193"/>
      <c r="D251" s="194"/>
      <c r="E251" s="186" t="s">
        <v>711</v>
      </c>
      <c r="F251" s="187"/>
      <c r="G251" s="70"/>
      <c r="H251" s="570"/>
      <c r="I251" s="584"/>
    </row>
    <row r="252" spans="1:9" ht="22.5" customHeight="1" hidden="1">
      <c r="A252" s="185">
        <v>2455</v>
      </c>
      <c r="B252" s="625" t="s">
        <v>761</v>
      </c>
      <c r="C252" s="193">
        <v>5</v>
      </c>
      <c r="D252" s="194">
        <v>5</v>
      </c>
      <c r="E252" s="186" t="s">
        <v>330</v>
      </c>
      <c r="F252" s="229" t="s">
        <v>331</v>
      </c>
      <c r="G252" s="70"/>
      <c r="H252" s="570"/>
      <c r="I252" s="584"/>
    </row>
    <row r="253" spans="1:9" ht="22.5" customHeight="1" hidden="1">
      <c r="A253" s="185"/>
      <c r="B253" s="192"/>
      <c r="C253" s="193"/>
      <c r="D253" s="194"/>
      <c r="E253" s="186" t="s">
        <v>710</v>
      </c>
      <c r="F253" s="187"/>
      <c r="G253" s="70"/>
      <c r="H253" s="570"/>
      <c r="I253" s="584"/>
    </row>
    <row r="254" spans="1:9" ht="22.5" customHeight="1" hidden="1">
      <c r="A254" s="185"/>
      <c r="B254" s="192"/>
      <c r="C254" s="193"/>
      <c r="D254" s="194"/>
      <c r="E254" s="186" t="s">
        <v>711</v>
      </c>
      <c r="F254" s="187"/>
      <c r="G254" s="70"/>
      <c r="H254" s="570"/>
      <c r="I254" s="584"/>
    </row>
    <row r="255" spans="1:9" ht="22.5" customHeight="1" hidden="1">
      <c r="A255" s="185"/>
      <c r="B255" s="192"/>
      <c r="C255" s="193"/>
      <c r="D255" s="194"/>
      <c r="E255" s="186" t="s">
        <v>711</v>
      </c>
      <c r="F255" s="187"/>
      <c r="G255" s="70"/>
      <c r="H255" s="570"/>
      <c r="I255" s="584"/>
    </row>
    <row r="256" spans="1:9" ht="22.5" customHeight="1" hidden="1">
      <c r="A256" s="185">
        <v>2460</v>
      </c>
      <c r="B256" s="580" t="s">
        <v>761</v>
      </c>
      <c r="C256" s="557">
        <v>6</v>
      </c>
      <c r="D256" s="558">
        <v>0</v>
      </c>
      <c r="E256" s="559" t="s">
        <v>332</v>
      </c>
      <c r="F256" s="560" t="s">
        <v>333</v>
      </c>
      <c r="G256" s="70"/>
      <c r="H256" s="570"/>
      <c r="I256" s="584"/>
    </row>
    <row r="257" spans="1:9" s="564" customFormat="1" ht="22.5" customHeight="1" hidden="1">
      <c r="A257" s="185"/>
      <c r="B257" s="544"/>
      <c r="C257" s="557"/>
      <c r="D257" s="558"/>
      <c r="E257" s="186" t="s">
        <v>670</v>
      </c>
      <c r="F257" s="560"/>
      <c r="G257" s="602"/>
      <c r="H257" s="603"/>
      <c r="I257" s="619"/>
    </row>
    <row r="258" spans="1:9" ht="22.5" customHeight="1" hidden="1">
      <c r="A258" s="185">
        <v>2461</v>
      </c>
      <c r="B258" s="625" t="s">
        <v>761</v>
      </c>
      <c r="C258" s="193">
        <v>6</v>
      </c>
      <c r="D258" s="194">
        <v>1</v>
      </c>
      <c r="E258" s="186" t="s">
        <v>334</v>
      </c>
      <c r="F258" s="229" t="s">
        <v>333</v>
      </c>
      <c r="G258" s="70"/>
      <c r="H258" s="570"/>
      <c r="I258" s="584"/>
    </row>
    <row r="259" spans="1:9" ht="22.5" customHeight="1" hidden="1">
      <c r="A259" s="185"/>
      <c r="B259" s="192"/>
      <c r="C259" s="193"/>
      <c r="D259" s="194"/>
      <c r="E259" s="186" t="s">
        <v>710</v>
      </c>
      <c r="F259" s="187"/>
      <c r="G259" s="70"/>
      <c r="H259" s="570"/>
      <c r="I259" s="584"/>
    </row>
    <row r="260" spans="1:9" ht="22.5" customHeight="1" hidden="1">
      <c r="A260" s="185"/>
      <c r="B260" s="192"/>
      <c r="C260" s="193"/>
      <c r="D260" s="194"/>
      <c r="E260" s="186" t="s">
        <v>711</v>
      </c>
      <c r="F260" s="187"/>
      <c r="G260" s="70"/>
      <c r="H260" s="570"/>
      <c r="I260" s="584"/>
    </row>
    <row r="261" spans="1:9" ht="22.5" customHeight="1" hidden="1">
      <c r="A261" s="185"/>
      <c r="B261" s="192"/>
      <c r="C261" s="193"/>
      <c r="D261" s="194"/>
      <c r="E261" s="186" t="s">
        <v>711</v>
      </c>
      <c r="F261" s="187"/>
      <c r="G261" s="70"/>
      <c r="H261" s="570"/>
      <c r="I261" s="584"/>
    </row>
    <row r="262" spans="1:9" ht="22.5" customHeight="1" hidden="1">
      <c r="A262" s="185">
        <v>2470</v>
      </c>
      <c r="B262" s="580" t="s">
        <v>761</v>
      </c>
      <c r="C262" s="557">
        <v>7</v>
      </c>
      <c r="D262" s="558">
        <v>0</v>
      </c>
      <c r="E262" s="559" t="s">
        <v>335</v>
      </c>
      <c r="F262" s="623" t="s">
        <v>336</v>
      </c>
      <c r="G262" s="70"/>
      <c r="H262" s="570"/>
      <c r="I262" s="584"/>
    </row>
    <row r="263" spans="1:9" s="564" customFormat="1" ht="10.5" customHeight="1" hidden="1">
      <c r="A263" s="185"/>
      <c r="B263" s="544"/>
      <c r="C263" s="557"/>
      <c r="D263" s="558"/>
      <c r="E263" s="186" t="s">
        <v>670</v>
      </c>
      <c r="F263" s="560"/>
      <c r="G263" s="602"/>
      <c r="H263" s="603"/>
      <c r="I263" s="619"/>
    </row>
    <row r="264" spans="1:9" ht="25.5" customHeight="1" hidden="1">
      <c r="A264" s="185">
        <v>2471</v>
      </c>
      <c r="B264" s="625" t="s">
        <v>761</v>
      </c>
      <c r="C264" s="193">
        <v>7</v>
      </c>
      <c r="D264" s="194">
        <v>1</v>
      </c>
      <c r="E264" s="186" t="s">
        <v>337</v>
      </c>
      <c r="F264" s="229" t="s">
        <v>338</v>
      </c>
      <c r="G264" s="70"/>
      <c r="H264" s="570"/>
      <c r="I264" s="584"/>
    </row>
    <row r="265" spans="1:9" ht="38.25" customHeight="1" hidden="1">
      <c r="A265" s="185"/>
      <c r="B265" s="192"/>
      <c r="C265" s="193"/>
      <c r="D265" s="194"/>
      <c r="E265" s="186" t="s">
        <v>710</v>
      </c>
      <c r="F265" s="187"/>
      <c r="G265" s="70"/>
      <c r="H265" s="570"/>
      <c r="I265" s="584"/>
    </row>
    <row r="266" spans="1:19" s="552" customFormat="1" ht="37.5" customHeight="1">
      <c r="A266" s="621">
        <v>2400</v>
      </c>
      <c r="B266" s="580" t="s">
        <v>761</v>
      </c>
      <c r="C266" s="557">
        <v>0</v>
      </c>
      <c r="D266" s="558">
        <v>0</v>
      </c>
      <c r="E266" s="624" t="s">
        <v>916</v>
      </c>
      <c r="F266" s="622" t="s">
        <v>166</v>
      </c>
      <c r="G266" s="607">
        <f>H266+I266</f>
        <v>60000</v>
      </c>
      <c r="H266" s="608">
        <f>H272+H267</f>
        <v>0</v>
      </c>
      <c r="I266" s="626">
        <f>I299+I272</f>
        <v>60000</v>
      </c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</row>
    <row r="267" spans="1:9" s="48" customFormat="1" ht="29.25" customHeight="1" hidden="1">
      <c r="A267" s="43">
        <v>2410</v>
      </c>
      <c r="B267" s="173" t="s">
        <v>761</v>
      </c>
      <c r="C267" s="627">
        <v>1</v>
      </c>
      <c r="D267" s="628">
        <v>0</v>
      </c>
      <c r="E267" s="156" t="s">
        <v>167</v>
      </c>
      <c r="F267" s="157" t="s">
        <v>169</v>
      </c>
      <c r="G267" s="629">
        <f>H267+I267</f>
        <v>0</v>
      </c>
      <c r="H267" s="589">
        <f>H271</f>
        <v>0</v>
      </c>
      <c r="I267" s="579"/>
    </row>
    <row r="268" spans="1:9" s="48" customFormat="1" ht="16.5" customHeight="1" hidden="1">
      <c r="A268" s="43"/>
      <c r="B268" s="140"/>
      <c r="C268" s="627"/>
      <c r="D268" s="628"/>
      <c r="E268" s="150" t="s">
        <v>670</v>
      </c>
      <c r="F268" s="157"/>
      <c r="G268" s="630"/>
      <c r="H268" s="631"/>
      <c r="I268" s="632"/>
    </row>
    <row r="269" spans="1:9" s="48" customFormat="1" ht="27" customHeight="1" hidden="1">
      <c r="A269" s="43">
        <v>2411</v>
      </c>
      <c r="B269" s="175" t="s">
        <v>761</v>
      </c>
      <c r="C269" s="45">
        <v>1</v>
      </c>
      <c r="D269" s="577">
        <v>1</v>
      </c>
      <c r="E269" s="150" t="s">
        <v>170</v>
      </c>
      <c r="F269" s="47" t="s">
        <v>171</v>
      </c>
      <c r="G269" s="629">
        <f>G271</f>
        <v>0</v>
      </c>
      <c r="H269" s="589">
        <f>H271</f>
        <v>0</v>
      </c>
      <c r="I269" s="579"/>
    </row>
    <row r="270" spans="1:9" s="48" customFormat="1" ht="14.25" customHeight="1" hidden="1">
      <c r="A270" s="43"/>
      <c r="B270" s="44"/>
      <c r="C270" s="45"/>
      <c r="D270" s="577"/>
      <c r="E270" s="150" t="s">
        <v>710</v>
      </c>
      <c r="F270" s="47"/>
      <c r="G270" s="633"/>
      <c r="H270" s="67"/>
      <c r="I270" s="579"/>
    </row>
    <row r="271" spans="1:9" s="48" customFormat="1" ht="15" customHeight="1" hidden="1">
      <c r="A271" s="43"/>
      <c r="B271" s="44"/>
      <c r="C271" s="45"/>
      <c r="D271" s="577"/>
      <c r="E271" s="569" t="s">
        <v>643</v>
      </c>
      <c r="F271" s="47"/>
      <c r="G271" s="629">
        <f>H271+I271</f>
        <v>0</v>
      </c>
      <c r="H271" s="589"/>
      <c r="I271" s="579"/>
    </row>
    <row r="272" spans="1:19" ht="23.25" customHeight="1">
      <c r="A272" s="185">
        <v>2472</v>
      </c>
      <c r="B272" s="580" t="s">
        <v>761</v>
      </c>
      <c r="C272" s="557">
        <v>5</v>
      </c>
      <c r="D272" s="558">
        <v>0</v>
      </c>
      <c r="E272" s="559" t="s">
        <v>320</v>
      </c>
      <c r="F272" s="634" t="s">
        <v>340</v>
      </c>
      <c r="G272" s="70">
        <f>H272+I272</f>
        <v>60000</v>
      </c>
      <c r="H272" s="570">
        <f>H274</f>
        <v>0</v>
      </c>
      <c r="I272" s="584">
        <f>I274</f>
        <v>60000</v>
      </c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</row>
    <row r="273" spans="1:19" ht="14.25" customHeight="1">
      <c r="A273" s="185"/>
      <c r="B273" s="544"/>
      <c r="C273" s="557"/>
      <c r="D273" s="558"/>
      <c r="E273" s="186" t="s">
        <v>670</v>
      </c>
      <c r="F273" s="187"/>
      <c r="G273" s="70"/>
      <c r="H273" s="570"/>
      <c r="I273" s="584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</row>
    <row r="274" spans="1:19" s="640" customFormat="1" ht="12.75" customHeight="1">
      <c r="A274" s="635">
        <v>2473</v>
      </c>
      <c r="B274" s="636" t="s">
        <v>761</v>
      </c>
      <c r="C274" s="637">
        <v>5</v>
      </c>
      <c r="D274" s="638">
        <v>1</v>
      </c>
      <c r="E274" s="179" t="s">
        <v>322</v>
      </c>
      <c r="F274" s="639" t="s">
        <v>342</v>
      </c>
      <c r="G274" s="70">
        <f>H274+I274</f>
        <v>60000</v>
      </c>
      <c r="H274" s="570">
        <f>H275</f>
        <v>0</v>
      </c>
      <c r="I274" s="584">
        <f>I276+I278</f>
        <v>60000</v>
      </c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</row>
    <row r="275" spans="1:9" s="48" customFormat="1" ht="29.25" customHeight="1" hidden="1">
      <c r="A275" s="43"/>
      <c r="B275" s="44"/>
      <c r="C275" s="45"/>
      <c r="D275" s="577"/>
      <c r="E275" s="50" t="s">
        <v>666</v>
      </c>
      <c r="F275" s="168"/>
      <c r="G275" s="585">
        <f>H275+I275</f>
        <v>0</v>
      </c>
      <c r="H275" s="69"/>
      <c r="I275" s="69"/>
    </row>
    <row r="276" spans="1:9" s="48" customFormat="1" ht="29.25" customHeight="1">
      <c r="A276" s="43"/>
      <c r="B276" s="44"/>
      <c r="C276" s="45"/>
      <c r="D276" s="46"/>
      <c r="E276" s="58" t="s">
        <v>698</v>
      </c>
      <c r="F276" s="47"/>
      <c r="G276" s="69">
        <f>I276+H276</f>
        <v>60000</v>
      </c>
      <c r="H276" s="69"/>
      <c r="I276" s="69">
        <v>60000</v>
      </c>
    </row>
    <row r="277" spans="1:19" s="640" customFormat="1" ht="19.5" customHeight="1" hidden="1">
      <c r="A277" s="641"/>
      <c r="B277" s="642"/>
      <c r="C277" s="637"/>
      <c r="D277" s="637"/>
      <c r="E277" s="643" t="s">
        <v>697</v>
      </c>
      <c r="F277" s="644" t="s">
        <v>28</v>
      </c>
      <c r="G277" s="645">
        <f>I277</f>
        <v>0</v>
      </c>
      <c r="H277" s="646"/>
      <c r="I277" s="584">
        <v>0</v>
      </c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</row>
    <row r="278" spans="1:19" ht="15" customHeight="1" hidden="1">
      <c r="A278" s="185"/>
      <c r="B278" s="580"/>
      <c r="C278" s="557"/>
      <c r="D278" s="558"/>
      <c r="E278" s="58" t="s">
        <v>692</v>
      </c>
      <c r="F278" s="187"/>
      <c r="G278" s="70">
        <f>I278</f>
        <v>0</v>
      </c>
      <c r="H278" s="570"/>
      <c r="I278" s="584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</row>
    <row r="279" spans="1:19" s="640" customFormat="1" ht="26.25" customHeight="1" hidden="1">
      <c r="A279" s="641">
        <v>2474</v>
      </c>
      <c r="B279" s="642" t="s">
        <v>761</v>
      </c>
      <c r="C279" s="637">
        <v>7</v>
      </c>
      <c r="D279" s="637">
        <v>4</v>
      </c>
      <c r="E279" s="647" t="s">
        <v>343</v>
      </c>
      <c r="F279" s="648" t="s">
        <v>344</v>
      </c>
      <c r="G279" s="645"/>
      <c r="H279" s="646"/>
      <c r="I279" s="584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</row>
    <row r="280" spans="1:19" s="640" customFormat="1" ht="22.5" customHeight="1" hidden="1">
      <c r="A280" s="641"/>
      <c r="B280" s="642"/>
      <c r="C280" s="637"/>
      <c r="D280" s="637"/>
      <c r="E280" s="647" t="s">
        <v>710</v>
      </c>
      <c r="F280" s="648"/>
      <c r="G280" s="645"/>
      <c r="H280" s="646"/>
      <c r="I280" s="584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</row>
    <row r="281" spans="1:19" s="640" customFormat="1" ht="27" customHeight="1" hidden="1">
      <c r="A281" s="641">
        <v>2480</v>
      </c>
      <c r="B281" s="649" t="s">
        <v>761</v>
      </c>
      <c r="C281" s="650">
        <v>8</v>
      </c>
      <c r="D281" s="650">
        <v>0</v>
      </c>
      <c r="E281" s="651" t="s">
        <v>345</v>
      </c>
      <c r="F281" s="652" t="s">
        <v>346</v>
      </c>
      <c r="G281" s="645"/>
      <c r="H281" s="646"/>
      <c r="I281" s="584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</row>
    <row r="282" spans="1:19" s="655" customFormat="1" ht="20.25" customHeight="1" hidden="1">
      <c r="A282" s="641"/>
      <c r="B282" s="649"/>
      <c r="C282" s="650"/>
      <c r="D282" s="650"/>
      <c r="E282" s="647" t="s">
        <v>670</v>
      </c>
      <c r="F282" s="652"/>
      <c r="G282" s="653"/>
      <c r="H282" s="654"/>
      <c r="I282" s="619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</row>
    <row r="283" spans="1:19" s="640" customFormat="1" ht="25.5" customHeight="1" hidden="1">
      <c r="A283" s="641">
        <v>2481</v>
      </c>
      <c r="B283" s="642" t="s">
        <v>761</v>
      </c>
      <c r="C283" s="637">
        <v>8</v>
      </c>
      <c r="D283" s="637">
        <v>1</v>
      </c>
      <c r="E283" s="647" t="s">
        <v>347</v>
      </c>
      <c r="F283" s="656" t="s">
        <v>348</v>
      </c>
      <c r="G283" s="645"/>
      <c r="H283" s="646"/>
      <c r="I283" s="584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</row>
    <row r="284" spans="1:19" s="640" customFormat="1" ht="25.5" customHeight="1" hidden="1">
      <c r="A284" s="641"/>
      <c r="B284" s="642"/>
      <c r="C284" s="637"/>
      <c r="D284" s="637"/>
      <c r="E284" s="647" t="s">
        <v>710</v>
      </c>
      <c r="F284" s="648"/>
      <c r="G284" s="645"/>
      <c r="H284" s="646"/>
      <c r="I284" s="584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</row>
    <row r="285" spans="1:19" s="640" customFormat="1" ht="24" customHeight="1" hidden="1">
      <c r="A285" s="641"/>
      <c r="B285" s="642"/>
      <c r="C285" s="637"/>
      <c r="D285" s="637"/>
      <c r="E285" s="647" t="s">
        <v>711</v>
      </c>
      <c r="F285" s="648"/>
      <c r="G285" s="645"/>
      <c r="H285" s="646"/>
      <c r="I285" s="584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</row>
    <row r="286" spans="1:19" s="640" customFormat="1" ht="10.5" customHeight="1" hidden="1">
      <c r="A286" s="641"/>
      <c r="B286" s="642"/>
      <c r="C286" s="637"/>
      <c r="D286" s="637"/>
      <c r="E286" s="647" t="s">
        <v>711</v>
      </c>
      <c r="F286" s="648"/>
      <c r="G286" s="645"/>
      <c r="H286" s="646"/>
      <c r="I286" s="584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</row>
    <row r="287" spans="1:19" s="640" customFormat="1" ht="36" customHeight="1" hidden="1">
      <c r="A287" s="641">
        <v>2482</v>
      </c>
      <c r="B287" s="642" t="s">
        <v>761</v>
      </c>
      <c r="C287" s="637">
        <v>8</v>
      </c>
      <c r="D287" s="637">
        <v>2</v>
      </c>
      <c r="E287" s="647" t="s">
        <v>349</v>
      </c>
      <c r="F287" s="656" t="s">
        <v>350</v>
      </c>
      <c r="G287" s="645"/>
      <c r="H287" s="646"/>
      <c r="I287" s="584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</row>
    <row r="288" spans="1:19" s="640" customFormat="1" ht="29.25" customHeight="1" hidden="1">
      <c r="A288" s="641"/>
      <c r="B288" s="642"/>
      <c r="C288" s="637"/>
      <c r="D288" s="637"/>
      <c r="E288" s="647" t="s">
        <v>710</v>
      </c>
      <c r="F288" s="648"/>
      <c r="G288" s="645"/>
      <c r="H288" s="646"/>
      <c r="I288" s="584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</row>
    <row r="289" spans="1:19" s="640" customFormat="1" ht="18.75" customHeight="1" hidden="1">
      <c r="A289" s="641"/>
      <c r="B289" s="642"/>
      <c r="C289" s="637"/>
      <c r="D289" s="637"/>
      <c r="E289" s="647" t="s">
        <v>711</v>
      </c>
      <c r="F289" s="648"/>
      <c r="G289" s="645"/>
      <c r="H289" s="646"/>
      <c r="I289" s="584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</row>
    <row r="290" spans="1:19" s="640" customFormat="1" ht="18.75" customHeight="1" hidden="1">
      <c r="A290" s="641"/>
      <c r="B290" s="642"/>
      <c r="C290" s="637"/>
      <c r="D290" s="637"/>
      <c r="E290" s="647" t="s">
        <v>711</v>
      </c>
      <c r="F290" s="648"/>
      <c r="G290" s="645"/>
      <c r="H290" s="646"/>
      <c r="I290" s="584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</row>
    <row r="291" spans="1:19" s="640" customFormat="1" ht="12" customHeight="1" hidden="1">
      <c r="A291" s="641">
        <v>2483</v>
      </c>
      <c r="B291" s="642" t="s">
        <v>761</v>
      </c>
      <c r="C291" s="637">
        <v>8</v>
      </c>
      <c r="D291" s="637">
        <v>3</v>
      </c>
      <c r="E291" s="647" t="s">
        <v>351</v>
      </c>
      <c r="F291" s="656" t="s">
        <v>352</v>
      </c>
      <c r="G291" s="645"/>
      <c r="H291" s="646"/>
      <c r="I291" s="584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</row>
    <row r="292" spans="1:19" s="640" customFormat="1" ht="27.75" customHeight="1" hidden="1">
      <c r="A292" s="641"/>
      <c r="B292" s="642"/>
      <c r="C292" s="637"/>
      <c r="D292" s="637"/>
      <c r="E292" s="647" t="s">
        <v>710</v>
      </c>
      <c r="F292" s="648"/>
      <c r="G292" s="645"/>
      <c r="H292" s="646"/>
      <c r="I292" s="584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</row>
    <row r="293" spans="1:19" s="640" customFormat="1" ht="17.25" customHeight="1" hidden="1">
      <c r="A293" s="641"/>
      <c r="B293" s="642"/>
      <c r="C293" s="637"/>
      <c r="D293" s="637"/>
      <c r="E293" s="647" t="s">
        <v>711</v>
      </c>
      <c r="F293" s="648"/>
      <c r="G293" s="645"/>
      <c r="H293" s="646"/>
      <c r="I293" s="584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</row>
    <row r="294" spans="1:19" s="640" customFormat="1" ht="22.5" customHeight="1" hidden="1">
      <c r="A294" s="641"/>
      <c r="B294" s="642"/>
      <c r="C294" s="637"/>
      <c r="D294" s="637"/>
      <c r="E294" s="647" t="s">
        <v>711</v>
      </c>
      <c r="F294" s="648"/>
      <c r="G294" s="645"/>
      <c r="H294" s="646"/>
      <c r="I294" s="584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</row>
    <row r="295" spans="1:19" s="640" customFormat="1" ht="40.5" customHeight="1" hidden="1">
      <c r="A295" s="641">
        <v>2484</v>
      </c>
      <c r="B295" s="642" t="s">
        <v>761</v>
      </c>
      <c r="C295" s="637">
        <v>8</v>
      </c>
      <c r="D295" s="637">
        <v>4</v>
      </c>
      <c r="E295" s="647" t="s">
        <v>353</v>
      </c>
      <c r="F295" s="656" t="s">
        <v>354</v>
      </c>
      <c r="G295" s="645"/>
      <c r="H295" s="646"/>
      <c r="I295" s="584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</row>
    <row r="296" spans="1:19" s="640" customFormat="1" ht="30.75" customHeight="1" hidden="1">
      <c r="A296" s="641"/>
      <c r="B296" s="642"/>
      <c r="C296" s="637"/>
      <c r="D296" s="637"/>
      <c r="E296" s="647" t="s">
        <v>710</v>
      </c>
      <c r="F296" s="648"/>
      <c r="G296" s="645"/>
      <c r="H296" s="646"/>
      <c r="I296" s="584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</row>
    <row r="297" spans="1:19" s="640" customFormat="1" ht="18.75" customHeight="1" hidden="1">
      <c r="A297" s="641"/>
      <c r="B297" s="642"/>
      <c r="C297" s="637"/>
      <c r="D297" s="637"/>
      <c r="E297" s="647" t="s">
        <v>711</v>
      </c>
      <c r="F297" s="648"/>
      <c r="G297" s="645"/>
      <c r="H297" s="646"/>
      <c r="I297" s="584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</row>
    <row r="298" spans="1:19" s="640" customFormat="1" ht="22.5" customHeight="1" hidden="1">
      <c r="A298" s="641"/>
      <c r="B298" s="642"/>
      <c r="C298" s="637"/>
      <c r="D298" s="637"/>
      <c r="E298" s="647" t="s">
        <v>711</v>
      </c>
      <c r="F298" s="648"/>
      <c r="G298" s="645"/>
      <c r="H298" s="646"/>
      <c r="I298" s="584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</row>
    <row r="299" spans="1:19" s="640" customFormat="1" ht="27" customHeight="1" hidden="1">
      <c r="A299" s="641">
        <v>2490</v>
      </c>
      <c r="B299" s="649" t="s">
        <v>761</v>
      </c>
      <c r="C299" s="650">
        <v>9</v>
      </c>
      <c r="D299" s="650">
        <v>0</v>
      </c>
      <c r="E299" s="651" t="s">
        <v>361</v>
      </c>
      <c r="F299" s="652" t="s">
        <v>362</v>
      </c>
      <c r="G299" s="645">
        <f>G300</f>
        <v>0</v>
      </c>
      <c r="H299" s="646"/>
      <c r="I299" s="584">
        <f>I300</f>
        <v>0</v>
      </c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</row>
    <row r="300" spans="1:19" s="640" customFormat="1" ht="26.25" customHeight="1" hidden="1">
      <c r="A300" s="635">
        <v>2491</v>
      </c>
      <c r="B300" s="636" t="s">
        <v>761</v>
      </c>
      <c r="C300" s="637">
        <v>9</v>
      </c>
      <c r="D300" s="638">
        <v>1</v>
      </c>
      <c r="E300" s="179" t="s">
        <v>361</v>
      </c>
      <c r="F300" s="639" t="s">
        <v>363</v>
      </c>
      <c r="G300" s="70">
        <f>G301+G302</f>
        <v>0</v>
      </c>
      <c r="H300" s="570"/>
      <c r="I300" s="584">
        <f>I301+I302</f>
        <v>0</v>
      </c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</row>
    <row r="301" spans="1:19" s="640" customFormat="1" ht="15.75" customHeight="1" hidden="1">
      <c r="A301" s="635"/>
      <c r="B301" s="657"/>
      <c r="C301" s="637"/>
      <c r="D301" s="638"/>
      <c r="E301" s="658" t="s">
        <v>573</v>
      </c>
      <c r="F301" s="659"/>
      <c r="G301" s="70">
        <f>I301</f>
        <v>0</v>
      </c>
      <c r="H301" s="570"/>
      <c r="I301" s="7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</row>
    <row r="302" spans="1:19" s="640" customFormat="1" ht="15.75" customHeight="1" hidden="1">
      <c r="A302" s="635"/>
      <c r="B302" s="657"/>
      <c r="C302" s="637"/>
      <c r="D302" s="638"/>
      <c r="E302" s="658" t="s">
        <v>574</v>
      </c>
      <c r="F302" s="659"/>
      <c r="G302" s="70">
        <f>I302</f>
        <v>0</v>
      </c>
      <c r="H302" s="570"/>
      <c r="I302" s="7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</row>
    <row r="303" spans="1:19" s="552" customFormat="1" ht="43.5" customHeight="1" hidden="1">
      <c r="A303" s="621">
        <v>2500</v>
      </c>
      <c r="B303" s="580" t="s">
        <v>763</v>
      </c>
      <c r="C303" s="557">
        <v>0</v>
      </c>
      <c r="D303" s="558">
        <v>0</v>
      </c>
      <c r="E303" s="624" t="s">
        <v>917</v>
      </c>
      <c r="F303" s="622" t="s">
        <v>364</v>
      </c>
      <c r="G303" s="70">
        <f>H303+I303</f>
        <v>0</v>
      </c>
      <c r="H303" s="570">
        <f>H304+H334</f>
        <v>0</v>
      </c>
      <c r="I303" s="584">
        <f>I309+I314+I334</f>
        <v>0</v>
      </c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</row>
    <row r="304" spans="1:19" ht="12.75" customHeight="1" hidden="1">
      <c r="A304" s="185">
        <v>2510</v>
      </c>
      <c r="B304" s="580" t="s">
        <v>763</v>
      </c>
      <c r="C304" s="557">
        <v>1</v>
      </c>
      <c r="D304" s="558">
        <v>0</v>
      </c>
      <c r="E304" s="559" t="s">
        <v>578</v>
      </c>
      <c r="F304" s="560" t="s">
        <v>366</v>
      </c>
      <c r="G304" s="70">
        <f>H304</f>
        <v>0</v>
      </c>
      <c r="H304" s="570">
        <f>H305</f>
        <v>0</v>
      </c>
      <c r="I304" s="584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</row>
    <row r="305" spans="1:19" ht="12.75" customHeight="1" hidden="1">
      <c r="A305" s="185">
        <v>2511</v>
      </c>
      <c r="B305" s="625" t="s">
        <v>763</v>
      </c>
      <c r="C305" s="193">
        <v>1</v>
      </c>
      <c r="D305" s="194">
        <v>1</v>
      </c>
      <c r="E305" s="186" t="s">
        <v>578</v>
      </c>
      <c r="F305" s="229" t="s">
        <v>367</v>
      </c>
      <c r="G305" s="70">
        <f>H305</f>
        <v>0</v>
      </c>
      <c r="H305" s="570">
        <f>H306+H307</f>
        <v>0</v>
      </c>
      <c r="I305" s="584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</row>
    <row r="306" spans="1:19" ht="17.25" customHeight="1" hidden="1">
      <c r="A306" s="185"/>
      <c r="B306" s="192"/>
      <c r="C306" s="193"/>
      <c r="D306" s="194"/>
      <c r="E306" s="569" t="s">
        <v>627</v>
      </c>
      <c r="F306" s="187"/>
      <c r="G306" s="70">
        <f>H306</f>
        <v>0</v>
      </c>
      <c r="H306" s="570"/>
      <c r="I306" s="584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</row>
    <row r="307" spans="1:19" ht="30" customHeight="1" hidden="1" thickBot="1">
      <c r="A307" s="185"/>
      <c r="B307" s="580"/>
      <c r="C307" s="557"/>
      <c r="D307" s="558"/>
      <c r="E307" s="599" t="s">
        <v>12</v>
      </c>
      <c r="F307" s="187"/>
      <c r="G307" s="70">
        <f>H307</f>
        <v>0</v>
      </c>
      <c r="H307" s="570"/>
      <c r="I307" s="584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</row>
    <row r="308" spans="1:19" ht="12.75" customHeight="1" hidden="1">
      <c r="A308" s="185"/>
      <c r="B308" s="192"/>
      <c r="C308" s="193"/>
      <c r="D308" s="194"/>
      <c r="E308" s="186" t="s">
        <v>711</v>
      </c>
      <c r="F308" s="187"/>
      <c r="G308" s="70"/>
      <c r="H308" s="570"/>
      <c r="I308" s="584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</row>
    <row r="309" spans="1:19" ht="19.5" customHeight="1" hidden="1">
      <c r="A309" s="185">
        <v>2520</v>
      </c>
      <c r="B309" s="580" t="s">
        <v>763</v>
      </c>
      <c r="C309" s="557">
        <v>2</v>
      </c>
      <c r="D309" s="558">
        <v>0</v>
      </c>
      <c r="E309" s="559" t="s">
        <v>368</v>
      </c>
      <c r="F309" s="560" t="s">
        <v>369</v>
      </c>
      <c r="G309" s="70">
        <f>G312</f>
        <v>0</v>
      </c>
      <c r="H309" s="570">
        <f>H312</f>
        <v>0</v>
      </c>
      <c r="I309" s="584">
        <f>I311</f>
        <v>0</v>
      </c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</row>
    <row r="310" spans="1:19" s="564" customFormat="1" ht="17.25" customHeight="1" hidden="1">
      <c r="A310" s="185"/>
      <c r="B310" s="544"/>
      <c r="C310" s="557"/>
      <c r="D310" s="558"/>
      <c r="E310" s="186" t="s">
        <v>670</v>
      </c>
      <c r="F310" s="560"/>
      <c r="G310" s="602"/>
      <c r="H310" s="603"/>
      <c r="I310" s="619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</row>
    <row r="311" spans="1:19" ht="12.75" customHeight="1" hidden="1">
      <c r="A311" s="185">
        <v>2521</v>
      </c>
      <c r="B311" s="625" t="s">
        <v>763</v>
      </c>
      <c r="C311" s="193">
        <v>2</v>
      </c>
      <c r="D311" s="194">
        <v>1</v>
      </c>
      <c r="E311" s="186" t="s">
        <v>370</v>
      </c>
      <c r="F311" s="229" t="s">
        <v>371</v>
      </c>
      <c r="G311" s="70">
        <f>H311+I311</f>
        <v>0</v>
      </c>
      <c r="H311" s="570"/>
      <c r="I311" s="584">
        <f>I312+I313</f>
        <v>0</v>
      </c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</row>
    <row r="312" spans="1:19" ht="12.75" customHeight="1" hidden="1">
      <c r="A312" s="185"/>
      <c r="B312" s="192"/>
      <c r="C312" s="193"/>
      <c r="D312" s="194"/>
      <c r="E312" s="58" t="s">
        <v>697</v>
      </c>
      <c r="F312" s="187"/>
      <c r="G312" s="70">
        <f>H312+I312</f>
        <v>0</v>
      </c>
      <c r="H312" s="570"/>
      <c r="I312" s="584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</row>
    <row r="313" spans="1:19" ht="12.75" customHeight="1" hidden="1">
      <c r="A313" s="185"/>
      <c r="B313" s="192"/>
      <c r="C313" s="193"/>
      <c r="D313" s="194"/>
      <c r="E313" s="58" t="s">
        <v>692</v>
      </c>
      <c r="F313" s="187"/>
      <c r="G313" s="70">
        <f>H313+I313</f>
        <v>0</v>
      </c>
      <c r="H313" s="570"/>
      <c r="I313" s="584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</row>
    <row r="314" spans="1:19" ht="15.75" customHeight="1" hidden="1">
      <c r="A314" s="185">
        <v>2530</v>
      </c>
      <c r="B314" s="580" t="s">
        <v>763</v>
      </c>
      <c r="C314" s="557">
        <v>3</v>
      </c>
      <c r="D314" s="558">
        <v>0</v>
      </c>
      <c r="E314" s="559" t="s">
        <v>372</v>
      </c>
      <c r="F314" s="560" t="s">
        <v>373</v>
      </c>
      <c r="G314" s="70">
        <f>G316</f>
        <v>0</v>
      </c>
      <c r="H314" s="570">
        <f>H316</f>
        <v>0</v>
      </c>
      <c r="I314" s="584">
        <f>I316</f>
        <v>0</v>
      </c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</row>
    <row r="315" spans="1:19" s="564" customFormat="1" ht="16.5" customHeight="1" hidden="1">
      <c r="A315" s="185"/>
      <c r="B315" s="544"/>
      <c r="C315" s="557"/>
      <c r="D315" s="558"/>
      <c r="E315" s="186" t="s">
        <v>670</v>
      </c>
      <c r="F315" s="560"/>
      <c r="G315" s="602"/>
      <c r="H315" s="603"/>
      <c r="I315" s="619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</row>
    <row r="316" spans="1:19" ht="12.75" customHeight="1" hidden="1">
      <c r="A316" s="185">
        <v>3531</v>
      </c>
      <c r="B316" s="625" t="s">
        <v>763</v>
      </c>
      <c r="C316" s="193">
        <v>3</v>
      </c>
      <c r="D316" s="194">
        <v>1</v>
      </c>
      <c r="E316" s="186" t="s">
        <v>372</v>
      </c>
      <c r="F316" s="229" t="s">
        <v>374</v>
      </c>
      <c r="G316" s="70">
        <f>H316+I316</f>
        <v>0</v>
      </c>
      <c r="H316" s="570">
        <f>H319+H320</f>
        <v>0</v>
      </c>
      <c r="I316" s="584">
        <f>I317+I318+I319+I320</f>
        <v>0</v>
      </c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</row>
    <row r="317" spans="1:19" ht="12.75" customHeight="1" hidden="1">
      <c r="A317" s="185"/>
      <c r="B317" s="192"/>
      <c r="C317" s="193"/>
      <c r="D317" s="194"/>
      <c r="E317" s="50" t="s">
        <v>697</v>
      </c>
      <c r="F317" s="187"/>
      <c r="G317" s="70">
        <f>H317+I317</f>
        <v>0</v>
      </c>
      <c r="H317" s="570"/>
      <c r="I317" s="584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</row>
    <row r="318" spans="1:19" ht="12.75" customHeight="1" hidden="1">
      <c r="A318" s="185"/>
      <c r="B318" s="192"/>
      <c r="C318" s="193"/>
      <c r="D318" s="194"/>
      <c r="E318" s="58" t="s">
        <v>695</v>
      </c>
      <c r="F318" s="187"/>
      <c r="G318" s="70">
        <f>H318+I318</f>
        <v>0</v>
      </c>
      <c r="H318" s="570"/>
      <c r="I318" s="584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</row>
    <row r="319" spans="1:19" ht="25.5" customHeight="1" hidden="1">
      <c r="A319" s="185"/>
      <c r="B319" s="192"/>
      <c r="C319" s="193"/>
      <c r="D319" s="194"/>
      <c r="E319" s="58" t="s">
        <v>698</v>
      </c>
      <c r="F319" s="187"/>
      <c r="G319" s="70">
        <f>I319</f>
        <v>0</v>
      </c>
      <c r="H319" s="570"/>
      <c r="I319" s="66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</row>
    <row r="320" spans="1:19" ht="12.75" customHeight="1" hidden="1">
      <c r="A320" s="185"/>
      <c r="B320" s="192"/>
      <c r="C320" s="193"/>
      <c r="D320" s="194"/>
      <c r="E320" s="58" t="s">
        <v>692</v>
      </c>
      <c r="F320" s="187"/>
      <c r="G320" s="70">
        <f>I320</f>
        <v>0</v>
      </c>
      <c r="H320" s="570"/>
      <c r="I320" s="584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</row>
    <row r="321" spans="1:19" ht="12.75" customHeight="1" hidden="1">
      <c r="A321" s="185"/>
      <c r="B321" s="192"/>
      <c r="C321" s="193"/>
      <c r="D321" s="194"/>
      <c r="E321" s="58"/>
      <c r="F321" s="187"/>
      <c r="G321" s="70"/>
      <c r="H321" s="570"/>
      <c r="I321" s="584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</row>
    <row r="322" spans="1:19" ht="25.5" customHeight="1" hidden="1">
      <c r="A322" s="185">
        <v>2540</v>
      </c>
      <c r="B322" s="580" t="s">
        <v>763</v>
      </c>
      <c r="C322" s="557">
        <v>4</v>
      </c>
      <c r="D322" s="558">
        <v>0</v>
      </c>
      <c r="E322" s="559" t="s">
        <v>375</v>
      </c>
      <c r="F322" s="560" t="s">
        <v>376</v>
      </c>
      <c r="G322" s="70"/>
      <c r="H322" s="570"/>
      <c r="I322" s="584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</row>
    <row r="323" spans="1:19" s="564" customFormat="1" ht="17.25" customHeight="1" hidden="1">
      <c r="A323" s="185"/>
      <c r="B323" s="544"/>
      <c r="C323" s="557"/>
      <c r="D323" s="558"/>
      <c r="E323" s="186" t="s">
        <v>670</v>
      </c>
      <c r="F323" s="560"/>
      <c r="G323" s="602"/>
      <c r="H323" s="603"/>
      <c r="I323" s="619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</row>
    <row r="324" spans="1:19" ht="17.25" customHeight="1" hidden="1">
      <c r="A324" s="185">
        <v>2541</v>
      </c>
      <c r="B324" s="625" t="s">
        <v>763</v>
      </c>
      <c r="C324" s="193">
        <v>4</v>
      </c>
      <c r="D324" s="194">
        <v>1</v>
      </c>
      <c r="E324" s="186" t="s">
        <v>375</v>
      </c>
      <c r="F324" s="229" t="s">
        <v>377</v>
      </c>
      <c r="G324" s="70"/>
      <c r="H324" s="570"/>
      <c r="I324" s="584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</row>
    <row r="325" spans="1:19" ht="38.25" customHeight="1" hidden="1">
      <c r="A325" s="185"/>
      <c r="B325" s="192"/>
      <c r="C325" s="193"/>
      <c r="D325" s="194"/>
      <c r="E325" s="186" t="s">
        <v>710</v>
      </c>
      <c r="F325" s="187"/>
      <c r="G325" s="70"/>
      <c r="H325" s="570"/>
      <c r="I325" s="584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</row>
    <row r="326" spans="1:19" ht="12.75" customHeight="1" hidden="1">
      <c r="A326" s="185"/>
      <c r="B326" s="192"/>
      <c r="C326" s="193"/>
      <c r="D326" s="194"/>
      <c r="E326" s="186" t="s">
        <v>711</v>
      </c>
      <c r="F326" s="187"/>
      <c r="G326" s="70"/>
      <c r="H326" s="570"/>
      <c r="I326" s="584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</row>
    <row r="327" spans="1:19" ht="12.75" customHeight="1" hidden="1">
      <c r="A327" s="185"/>
      <c r="B327" s="192"/>
      <c r="C327" s="193"/>
      <c r="D327" s="194"/>
      <c r="E327" s="186" t="s">
        <v>711</v>
      </c>
      <c r="F327" s="187"/>
      <c r="G327" s="70"/>
      <c r="H327" s="570"/>
      <c r="I327" s="584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</row>
    <row r="328" spans="1:19" ht="27" customHeight="1" hidden="1">
      <c r="A328" s="185">
        <v>2550</v>
      </c>
      <c r="B328" s="580" t="s">
        <v>763</v>
      </c>
      <c r="C328" s="557">
        <v>5</v>
      </c>
      <c r="D328" s="558">
        <v>0</v>
      </c>
      <c r="E328" s="559" t="s">
        <v>378</v>
      </c>
      <c r="F328" s="560" t="s">
        <v>379</v>
      </c>
      <c r="G328" s="70"/>
      <c r="H328" s="570"/>
      <c r="I328" s="584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</row>
    <row r="329" spans="1:19" s="564" customFormat="1" ht="10.5" customHeight="1" hidden="1">
      <c r="A329" s="185"/>
      <c r="B329" s="544"/>
      <c r="C329" s="557"/>
      <c r="D329" s="558"/>
      <c r="E329" s="186" t="s">
        <v>670</v>
      </c>
      <c r="F329" s="560"/>
      <c r="G329" s="602"/>
      <c r="H329" s="603"/>
      <c r="I329" s="619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</row>
    <row r="330" spans="1:19" ht="25.5" customHeight="1" hidden="1">
      <c r="A330" s="185">
        <v>2551</v>
      </c>
      <c r="B330" s="625" t="s">
        <v>763</v>
      </c>
      <c r="C330" s="193">
        <v>5</v>
      </c>
      <c r="D330" s="194">
        <v>1</v>
      </c>
      <c r="E330" s="186" t="s">
        <v>378</v>
      </c>
      <c r="F330" s="229" t="s">
        <v>380</v>
      </c>
      <c r="G330" s="70"/>
      <c r="H330" s="570"/>
      <c r="I330" s="584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</row>
    <row r="331" spans="1:19" ht="38.25" customHeight="1" hidden="1">
      <c r="A331" s="185"/>
      <c r="B331" s="192"/>
      <c r="C331" s="193"/>
      <c r="D331" s="194"/>
      <c r="E331" s="186" t="s">
        <v>710</v>
      </c>
      <c r="F331" s="187"/>
      <c r="G331" s="70"/>
      <c r="H331" s="570"/>
      <c r="I331" s="584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</row>
    <row r="332" spans="1:19" ht="12.75" customHeight="1" hidden="1">
      <c r="A332" s="185"/>
      <c r="B332" s="192"/>
      <c r="C332" s="193"/>
      <c r="D332" s="194"/>
      <c r="E332" s="186" t="s">
        <v>711</v>
      </c>
      <c r="F332" s="187"/>
      <c r="G332" s="70"/>
      <c r="H332" s="570"/>
      <c r="I332" s="584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</row>
    <row r="333" spans="1:19" ht="12.75" customHeight="1" hidden="1">
      <c r="A333" s="185"/>
      <c r="B333" s="192"/>
      <c r="C333" s="193"/>
      <c r="D333" s="194"/>
      <c r="E333" s="186" t="s">
        <v>711</v>
      </c>
      <c r="F333" s="187"/>
      <c r="G333" s="70"/>
      <c r="H333" s="570"/>
      <c r="I333" s="584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</row>
    <row r="334" spans="1:19" ht="28.5" customHeight="1" hidden="1">
      <c r="A334" s="185">
        <v>2560</v>
      </c>
      <c r="B334" s="580" t="s">
        <v>763</v>
      </c>
      <c r="C334" s="557">
        <v>6</v>
      </c>
      <c r="D334" s="558">
        <v>0</v>
      </c>
      <c r="E334" s="559" t="s">
        <v>580</v>
      </c>
      <c r="F334" s="560" t="s">
        <v>382</v>
      </c>
      <c r="G334" s="70">
        <f>H334+I334</f>
        <v>0</v>
      </c>
      <c r="H334" s="570">
        <f>H335+H351+H353+H356</f>
        <v>0</v>
      </c>
      <c r="I334" s="584">
        <f>I335</f>
        <v>0</v>
      </c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</row>
    <row r="335" spans="1:19" ht="28.5" customHeight="1" hidden="1">
      <c r="A335" s="185">
        <v>2561</v>
      </c>
      <c r="B335" s="580" t="s">
        <v>763</v>
      </c>
      <c r="C335" s="557">
        <v>6</v>
      </c>
      <c r="D335" s="558">
        <v>1</v>
      </c>
      <c r="E335" s="186" t="s">
        <v>580</v>
      </c>
      <c r="F335" s="229" t="s">
        <v>383</v>
      </c>
      <c r="G335" s="70">
        <f>H335+I335</f>
        <v>0</v>
      </c>
      <c r="H335" s="570">
        <f>H344+H339+H340+H343+H342</f>
        <v>0</v>
      </c>
      <c r="I335" s="660">
        <f>I337+I345+I346+I347+I348+I349+I350+I341</f>
        <v>0</v>
      </c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</row>
    <row r="336" spans="1:19" ht="15" customHeight="1" hidden="1">
      <c r="A336" s="185"/>
      <c r="B336" s="580"/>
      <c r="C336" s="557"/>
      <c r="D336" s="558"/>
      <c r="E336" s="58" t="s">
        <v>693</v>
      </c>
      <c r="F336" s="581" t="s">
        <v>31</v>
      </c>
      <c r="G336" s="70">
        <f>I336</f>
        <v>0</v>
      </c>
      <c r="H336" s="570"/>
      <c r="I336" s="584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</row>
    <row r="337" spans="1:19" ht="26.25" customHeight="1" hidden="1">
      <c r="A337" s="185"/>
      <c r="B337" s="580"/>
      <c r="C337" s="557"/>
      <c r="D337" s="558"/>
      <c r="E337" s="58" t="s">
        <v>571</v>
      </c>
      <c r="F337" s="581"/>
      <c r="G337" s="70">
        <f>H337+I337</f>
        <v>0</v>
      </c>
      <c r="H337" s="570"/>
      <c r="I337" s="584">
        <v>0</v>
      </c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</row>
    <row r="338" spans="1:19" ht="15.75" customHeight="1" hidden="1">
      <c r="A338" s="185"/>
      <c r="B338" s="580"/>
      <c r="C338" s="557"/>
      <c r="D338" s="558"/>
      <c r="E338" s="569" t="s">
        <v>638</v>
      </c>
      <c r="F338" s="187"/>
      <c r="G338" s="70">
        <f>H338</f>
        <v>0</v>
      </c>
      <c r="H338" s="570"/>
      <c r="I338" s="66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</row>
    <row r="339" spans="1:19" ht="15" customHeight="1" hidden="1">
      <c r="A339" s="185"/>
      <c r="B339" s="580"/>
      <c r="C339" s="557"/>
      <c r="D339" s="558"/>
      <c r="E339" s="569" t="s">
        <v>643</v>
      </c>
      <c r="F339" s="187"/>
      <c r="G339" s="70">
        <f>H339</f>
        <v>0</v>
      </c>
      <c r="H339" s="570"/>
      <c r="I339" s="66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</row>
    <row r="340" spans="1:19" ht="15" customHeight="1" hidden="1">
      <c r="A340" s="185"/>
      <c r="B340" s="580"/>
      <c r="C340" s="557"/>
      <c r="D340" s="558"/>
      <c r="E340" s="569" t="s">
        <v>648</v>
      </c>
      <c r="F340" s="187"/>
      <c r="G340" s="70">
        <f>H340+I340</f>
        <v>0</v>
      </c>
      <c r="H340" s="570"/>
      <c r="I340" s="584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</row>
    <row r="341" spans="1:19" ht="28.5" customHeight="1" hidden="1">
      <c r="A341" s="185"/>
      <c r="B341" s="580"/>
      <c r="C341" s="557"/>
      <c r="D341" s="558"/>
      <c r="E341" s="569" t="s">
        <v>810</v>
      </c>
      <c r="F341" s="187"/>
      <c r="G341" s="70">
        <f>I341+H341</f>
        <v>0</v>
      </c>
      <c r="H341" s="570"/>
      <c r="I341" s="584">
        <v>0</v>
      </c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</row>
    <row r="342" spans="1:9" ht="13.5" customHeight="1" hidden="1">
      <c r="A342" s="661"/>
      <c r="B342" s="51"/>
      <c r="C342" s="193"/>
      <c r="D342" s="194"/>
      <c r="E342" s="394" t="s">
        <v>652</v>
      </c>
      <c r="F342" s="187"/>
      <c r="G342" s="645">
        <f>H342</f>
        <v>0</v>
      </c>
      <c r="H342" s="646"/>
      <c r="I342" s="197"/>
    </row>
    <row r="343" spans="1:19" ht="15" customHeight="1" hidden="1">
      <c r="A343" s="185"/>
      <c r="B343" s="580"/>
      <c r="C343" s="557"/>
      <c r="D343" s="558"/>
      <c r="E343" s="662" t="s">
        <v>653</v>
      </c>
      <c r="F343" s="187"/>
      <c r="G343" s="70">
        <f>H343</f>
        <v>0</v>
      </c>
      <c r="H343" s="570"/>
      <c r="I343" s="584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</row>
    <row r="344" spans="1:19" ht="30" customHeight="1" hidden="1" thickBot="1">
      <c r="A344" s="185"/>
      <c r="B344" s="580"/>
      <c r="C344" s="557"/>
      <c r="D344" s="558"/>
      <c r="E344" s="599" t="s">
        <v>12</v>
      </c>
      <c r="F344" s="187"/>
      <c r="G344" s="70">
        <f>H344</f>
        <v>0</v>
      </c>
      <c r="H344" s="570"/>
      <c r="I344" s="584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</row>
    <row r="345" spans="1:19" ht="16.5" customHeight="1" hidden="1">
      <c r="A345" s="185"/>
      <c r="B345" s="580"/>
      <c r="C345" s="557"/>
      <c r="D345" s="558"/>
      <c r="E345" s="58" t="s">
        <v>697</v>
      </c>
      <c r="F345" s="187"/>
      <c r="G345" s="70">
        <f>H345+I345</f>
        <v>0</v>
      </c>
      <c r="H345" s="570"/>
      <c r="I345" s="584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</row>
    <row r="346" spans="1:19" ht="28.5" customHeight="1" hidden="1">
      <c r="A346" s="185"/>
      <c r="B346" s="580"/>
      <c r="C346" s="557"/>
      <c r="D346" s="558"/>
      <c r="E346" s="58" t="s">
        <v>698</v>
      </c>
      <c r="F346" s="187"/>
      <c r="G346" s="70">
        <f>I346</f>
        <v>0</v>
      </c>
      <c r="H346" s="570"/>
      <c r="I346" s="584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</row>
    <row r="347" spans="1:19" ht="15" customHeight="1" hidden="1">
      <c r="A347" s="185"/>
      <c r="B347" s="580"/>
      <c r="C347" s="557"/>
      <c r="D347" s="558"/>
      <c r="E347" s="58" t="s">
        <v>694</v>
      </c>
      <c r="F347" s="187"/>
      <c r="G347" s="70">
        <f>I347</f>
        <v>0</v>
      </c>
      <c r="H347" s="570"/>
      <c r="I347" s="584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</row>
    <row r="348" spans="1:19" ht="15" customHeight="1" hidden="1">
      <c r="A348" s="185"/>
      <c r="B348" s="580"/>
      <c r="C348" s="557"/>
      <c r="D348" s="558"/>
      <c r="E348" s="58" t="s">
        <v>695</v>
      </c>
      <c r="F348" s="187"/>
      <c r="G348" s="70">
        <f>I348</f>
        <v>0</v>
      </c>
      <c r="H348" s="570"/>
      <c r="I348" s="584">
        <v>0</v>
      </c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</row>
    <row r="349" spans="1:19" ht="15" customHeight="1" hidden="1">
      <c r="A349" s="185"/>
      <c r="B349" s="580"/>
      <c r="C349" s="557"/>
      <c r="D349" s="558"/>
      <c r="E349" s="58" t="s">
        <v>690</v>
      </c>
      <c r="F349" s="187"/>
      <c r="G349" s="70">
        <f>I349</f>
        <v>0</v>
      </c>
      <c r="H349" s="570"/>
      <c r="I349" s="584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</row>
    <row r="350" spans="1:19" ht="15" customHeight="1" hidden="1">
      <c r="A350" s="185"/>
      <c r="B350" s="580"/>
      <c r="C350" s="557"/>
      <c r="D350" s="558"/>
      <c r="E350" s="58" t="s">
        <v>692</v>
      </c>
      <c r="F350" s="187"/>
      <c r="G350" s="70">
        <f aca="true" t="shared" si="3" ref="G350:G404">I350</f>
        <v>0</v>
      </c>
      <c r="H350" s="570"/>
      <c r="I350" s="584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</row>
    <row r="351" spans="1:19" ht="29.25" customHeight="1" hidden="1">
      <c r="A351" s="185"/>
      <c r="B351" s="580" t="s">
        <v>763</v>
      </c>
      <c r="C351" s="557">
        <v>6</v>
      </c>
      <c r="D351" s="558">
        <v>1</v>
      </c>
      <c r="E351" s="186" t="s">
        <v>579</v>
      </c>
      <c r="F351" s="187"/>
      <c r="G351" s="645">
        <f>G352</f>
        <v>0</v>
      </c>
      <c r="H351" s="570">
        <f>H352</f>
        <v>0</v>
      </c>
      <c r="I351" s="584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</row>
    <row r="352" spans="1:19" ht="15.75" customHeight="1" hidden="1" thickBot="1">
      <c r="A352" s="185"/>
      <c r="B352" s="192"/>
      <c r="C352" s="193"/>
      <c r="D352" s="194"/>
      <c r="E352" s="572" t="s">
        <v>642</v>
      </c>
      <c r="F352" s="187"/>
      <c r="G352" s="70">
        <f>H352</f>
        <v>0</v>
      </c>
      <c r="H352" s="570"/>
      <c r="I352" s="584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</row>
    <row r="353" spans="1:19" ht="27.75" customHeight="1" hidden="1">
      <c r="A353" s="185"/>
      <c r="B353" s="192" t="s">
        <v>763</v>
      </c>
      <c r="C353" s="193">
        <v>6</v>
      </c>
      <c r="D353" s="194">
        <v>1</v>
      </c>
      <c r="E353" s="186" t="s">
        <v>581</v>
      </c>
      <c r="F353" s="187"/>
      <c r="G353" s="645">
        <f>G354+G355</f>
        <v>0</v>
      </c>
      <c r="H353" s="570">
        <f>H354+H355</f>
        <v>0</v>
      </c>
      <c r="I353" s="584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</row>
    <row r="354" spans="1:19" ht="15.75" customHeight="1" hidden="1" thickBot="1">
      <c r="A354" s="185"/>
      <c r="B354" s="192"/>
      <c r="C354" s="193"/>
      <c r="D354" s="194"/>
      <c r="E354" s="572" t="s">
        <v>642</v>
      </c>
      <c r="F354" s="187"/>
      <c r="G354" s="70">
        <f>H354</f>
        <v>0</v>
      </c>
      <c r="H354" s="570"/>
      <c r="I354" s="584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</row>
    <row r="355" spans="1:16" ht="13.5" customHeight="1" hidden="1">
      <c r="A355" s="663"/>
      <c r="B355" s="51"/>
      <c r="C355" s="664"/>
      <c r="D355" s="665"/>
      <c r="E355" s="600" t="s">
        <v>647</v>
      </c>
      <c r="F355" s="666"/>
      <c r="G355" s="667">
        <f>H355</f>
        <v>0</v>
      </c>
      <c r="H355" s="668"/>
      <c r="I355" s="669"/>
      <c r="K355" s="670"/>
      <c r="L355" s="670"/>
      <c r="M355" s="670"/>
      <c r="N355" s="670"/>
      <c r="O355" s="670"/>
      <c r="P355" s="670"/>
    </row>
    <row r="356" spans="1:19" ht="34.5" customHeight="1" hidden="1">
      <c r="A356" s="185"/>
      <c r="B356" s="192" t="s">
        <v>763</v>
      </c>
      <c r="C356" s="193">
        <v>6</v>
      </c>
      <c r="D356" s="194">
        <v>1</v>
      </c>
      <c r="E356" s="186" t="s">
        <v>316</v>
      </c>
      <c r="F356" s="187"/>
      <c r="G356" s="70">
        <f>G357</f>
        <v>0</v>
      </c>
      <c r="H356" s="570">
        <f>H357</f>
        <v>0</v>
      </c>
      <c r="I356" s="584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</row>
    <row r="357" spans="1:19" ht="15.75" customHeight="1" hidden="1" thickBot="1">
      <c r="A357" s="185"/>
      <c r="B357" s="192"/>
      <c r="C357" s="193"/>
      <c r="D357" s="194"/>
      <c r="E357" s="572" t="s">
        <v>642</v>
      </c>
      <c r="F357" s="187"/>
      <c r="G357" s="70">
        <f>H357</f>
        <v>0</v>
      </c>
      <c r="H357" s="570"/>
      <c r="I357" s="584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</row>
    <row r="358" spans="1:19" s="552" customFormat="1" ht="48.75" customHeight="1">
      <c r="A358" s="621">
        <v>2600</v>
      </c>
      <c r="B358" s="580" t="s">
        <v>764</v>
      </c>
      <c r="C358" s="557">
        <v>0</v>
      </c>
      <c r="D358" s="558">
        <v>0</v>
      </c>
      <c r="E358" s="624" t="s">
        <v>918</v>
      </c>
      <c r="F358" s="622" t="s">
        <v>384</v>
      </c>
      <c r="G358" s="671">
        <f>H358+I358</f>
        <v>173000</v>
      </c>
      <c r="H358" s="608">
        <f>H377+H391</f>
        <v>0</v>
      </c>
      <c r="I358" s="626">
        <f>I393+I377</f>
        <v>173000</v>
      </c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</row>
    <row r="359" spans="1:19" ht="12.75" customHeight="1" hidden="1">
      <c r="A359" s="185">
        <v>2610</v>
      </c>
      <c r="B359" s="580" t="s">
        <v>764</v>
      </c>
      <c r="C359" s="557">
        <v>1</v>
      </c>
      <c r="D359" s="558">
        <v>0</v>
      </c>
      <c r="E359" s="559" t="s">
        <v>385</v>
      </c>
      <c r="F359" s="560" t="s">
        <v>386</v>
      </c>
      <c r="G359" s="70">
        <f t="shared" si="3"/>
        <v>0</v>
      </c>
      <c r="H359" s="570"/>
      <c r="I359" s="584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</row>
    <row r="360" spans="1:19" s="564" customFormat="1" ht="10.5" customHeight="1" hidden="1">
      <c r="A360" s="185"/>
      <c r="B360" s="544"/>
      <c r="C360" s="557"/>
      <c r="D360" s="558"/>
      <c r="E360" s="186" t="s">
        <v>670</v>
      </c>
      <c r="F360" s="560"/>
      <c r="G360" s="70">
        <f t="shared" si="3"/>
        <v>0</v>
      </c>
      <c r="H360" s="603"/>
      <c r="I360" s="619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</row>
    <row r="361" spans="1:19" ht="12.75" customHeight="1" hidden="1">
      <c r="A361" s="185">
        <v>2611</v>
      </c>
      <c r="B361" s="625" t="s">
        <v>764</v>
      </c>
      <c r="C361" s="193">
        <v>1</v>
      </c>
      <c r="D361" s="194">
        <v>1</v>
      </c>
      <c r="E361" s="186" t="s">
        <v>387</v>
      </c>
      <c r="F361" s="229" t="s">
        <v>388</v>
      </c>
      <c r="G361" s="70">
        <f t="shared" si="3"/>
        <v>0</v>
      </c>
      <c r="H361" s="570"/>
      <c r="I361" s="584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</row>
    <row r="362" spans="1:19" ht="38.25" customHeight="1" hidden="1">
      <c r="A362" s="185"/>
      <c r="B362" s="192"/>
      <c r="C362" s="193"/>
      <c r="D362" s="194"/>
      <c r="E362" s="186" t="s">
        <v>710</v>
      </c>
      <c r="F362" s="187"/>
      <c r="G362" s="70">
        <f t="shared" si="3"/>
        <v>0</v>
      </c>
      <c r="H362" s="570"/>
      <c r="I362" s="584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</row>
    <row r="363" spans="1:19" ht="12.75" customHeight="1" hidden="1">
      <c r="A363" s="185"/>
      <c r="B363" s="192"/>
      <c r="C363" s="193"/>
      <c r="D363" s="194"/>
      <c r="E363" s="186" t="s">
        <v>711</v>
      </c>
      <c r="F363" s="187"/>
      <c r="G363" s="70">
        <f t="shared" si="3"/>
        <v>0</v>
      </c>
      <c r="H363" s="570"/>
      <c r="I363" s="584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</row>
    <row r="364" spans="1:19" ht="12.75" customHeight="1" hidden="1">
      <c r="A364" s="185"/>
      <c r="B364" s="192"/>
      <c r="C364" s="193"/>
      <c r="D364" s="194"/>
      <c r="E364" s="186" t="s">
        <v>711</v>
      </c>
      <c r="F364" s="187"/>
      <c r="G364" s="70">
        <f t="shared" si="3"/>
        <v>0</v>
      </c>
      <c r="H364" s="570"/>
      <c r="I364" s="584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</row>
    <row r="365" spans="1:19" ht="12.75" customHeight="1" hidden="1">
      <c r="A365" s="185">
        <v>2620</v>
      </c>
      <c r="B365" s="580" t="s">
        <v>764</v>
      </c>
      <c r="C365" s="557">
        <v>2</v>
      </c>
      <c r="D365" s="558">
        <v>0</v>
      </c>
      <c r="E365" s="559" t="s">
        <v>389</v>
      </c>
      <c r="F365" s="560" t="s">
        <v>390</v>
      </c>
      <c r="G365" s="70">
        <f t="shared" si="3"/>
        <v>0</v>
      </c>
      <c r="H365" s="570"/>
      <c r="I365" s="584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</row>
    <row r="366" spans="1:19" s="564" customFormat="1" ht="10.5" customHeight="1" hidden="1">
      <c r="A366" s="185"/>
      <c r="B366" s="544"/>
      <c r="C366" s="557"/>
      <c r="D366" s="558"/>
      <c r="E366" s="186" t="s">
        <v>670</v>
      </c>
      <c r="F366" s="560"/>
      <c r="G366" s="70">
        <f t="shared" si="3"/>
        <v>0</v>
      </c>
      <c r="H366" s="603"/>
      <c r="I366" s="619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</row>
    <row r="367" spans="1:19" ht="12.75" customHeight="1" hidden="1">
      <c r="A367" s="185">
        <v>2621</v>
      </c>
      <c r="B367" s="625" t="s">
        <v>764</v>
      </c>
      <c r="C367" s="193">
        <v>2</v>
      </c>
      <c r="D367" s="194">
        <v>1</v>
      </c>
      <c r="E367" s="186" t="s">
        <v>389</v>
      </c>
      <c r="F367" s="229" t="s">
        <v>391</v>
      </c>
      <c r="G367" s="70">
        <f t="shared" si="3"/>
        <v>0</v>
      </c>
      <c r="H367" s="570"/>
      <c r="I367" s="584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</row>
    <row r="368" spans="1:19" ht="38.25" customHeight="1" hidden="1">
      <c r="A368" s="185"/>
      <c r="B368" s="192"/>
      <c r="C368" s="193"/>
      <c r="D368" s="194"/>
      <c r="E368" s="186" t="s">
        <v>710</v>
      </c>
      <c r="F368" s="187"/>
      <c r="G368" s="70">
        <f t="shared" si="3"/>
        <v>0</v>
      </c>
      <c r="H368" s="570"/>
      <c r="I368" s="584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</row>
    <row r="369" spans="1:19" ht="12.75" customHeight="1" hidden="1">
      <c r="A369" s="185"/>
      <c r="B369" s="192"/>
      <c r="C369" s="193"/>
      <c r="D369" s="194"/>
      <c r="E369" s="186" t="s">
        <v>711</v>
      </c>
      <c r="F369" s="187"/>
      <c r="G369" s="70">
        <f t="shared" si="3"/>
        <v>0</v>
      </c>
      <c r="H369" s="570"/>
      <c r="I369" s="584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</row>
    <row r="370" spans="1:19" ht="12.75" customHeight="1" hidden="1">
      <c r="A370" s="185"/>
      <c r="B370" s="192"/>
      <c r="C370" s="193"/>
      <c r="D370" s="194"/>
      <c r="E370" s="186" t="s">
        <v>711</v>
      </c>
      <c r="F370" s="187"/>
      <c r="G370" s="70">
        <f t="shared" si="3"/>
        <v>0</v>
      </c>
      <c r="H370" s="570"/>
      <c r="I370" s="584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</row>
    <row r="371" spans="1:19" ht="12.75" customHeight="1" hidden="1">
      <c r="A371" s="185">
        <v>2630</v>
      </c>
      <c r="B371" s="580" t="s">
        <v>764</v>
      </c>
      <c r="C371" s="557">
        <v>3</v>
      </c>
      <c r="D371" s="558">
        <v>0</v>
      </c>
      <c r="E371" s="559" t="s">
        <v>392</v>
      </c>
      <c r="F371" s="560" t="s">
        <v>393</v>
      </c>
      <c r="G371" s="70">
        <f t="shared" si="3"/>
        <v>0</v>
      </c>
      <c r="H371" s="570"/>
      <c r="I371" s="584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</row>
    <row r="372" spans="1:19" s="564" customFormat="1" ht="10.5" customHeight="1" hidden="1">
      <c r="A372" s="185"/>
      <c r="B372" s="544"/>
      <c r="C372" s="557"/>
      <c r="D372" s="558"/>
      <c r="E372" s="186" t="s">
        <v>670</v>
      </c>
      <c r="F372" s="560"/>
      <c r="G372" s="70">
        <f t="shared" si="3"/>
        <v>0</v>
      </c>
      <c r="H372" s="603"/>
      <c r="I372" s="619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</row>
    <row r="373" spans="1:19" ht="12.75" customHeight="1" hidden="1">
      <c r="A373" s="185">
        <v>2631</v>
      </c>
      <c r="B373" s="625" t="s">
        <v>764</v>
      </c>
      <c r="C373" s="193">
        <v>3</v>
      </c>
      <c r="D373" s="194">
        <v>1</v>
      </c>
      <c r="E373" s="186" t="s">
        <v>394</v>
      </c>
      <c r="F373" s="672" t="s">
        <v>395</v>
      </c>
      <c r="G373" s="70">
        <f t="shared" si="3"/>
        <v>0</v>
      </c>
      <c r="H373" s="570"/>
      <c r="I373" s="584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</row>
    <row r="374" spans="1:19" ht="38.25" customHeight="1" hidden="1">
      <c r="A374" s="185"/>
      <c r="B374" s="192"/>
      <c r="C374" s="193"/>
      <c r="D374" s="194"/>
      <c r="E374" s="186" t="s">
        <v>710</v>
      </c>
      <c r="F374" s="187"/>
      <c r="G374" s="70">
        <f t="shared" si="3"/>
        <v>0</v>
      </c>
      <c r="H374" s="570"/>
      <c r="I374" s="584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</row>
    <row r="375" spans="1:19" ht="12.75" customHeight="1" hidden="1">
      <c r="A375" s="185"/>
      <c r="B375" s="192"/>
      <c r="C375" s="193"/>
      <c r="D375" s="194"/>
      <c r="E375" s="186" t="s">
        <v>711</v>
      </c>
      <c r="F375" s="187"/>
      <c r="G375" s="70">
        <f t="shared" si="3"/>
        <v>0</v>
      </c>
      <c r="H375" s="570"/>
      <c r="I375" s="584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</row>
    <row r="376" spans="1:19" ht="12.75" customHeight="1" hidden="1">
      <c r="A376" s="185"/>
      <c r="B376" s="192"/>
      <c r="C376" s="193"/>
      <c r="D376" s="194"/>
      <c r="E376" s="186" t="s">
        <v>711</v>
      </c>
      <c r="F376" s="187"/>
      <c r="G376" s="70">
        <f t="shared" si="3"/>
        <v>0</v>
      </c>
      <c r="H376" s="570"/>
      <c r="I376" s="584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</row>
    <row r="377" spans="1:19" ht="12.75" customHeight="1">
      <c r="A377" s="185">
        <v>2640</v>
      </c>
      <c r="B377" s="580" t="s">
        <v>764</v>
      </c>
      <c r="C377" s="557">
        <v>4</v>
      </c>
      <c r="D377" s="558">
        <v>0</v>
      </c>
      <c r="E377" s="559" t="s">
        <v>686</v>
      </c>
      <c r="F377" s="560" t="s">
        <v>397</v>
      </c>
      <c r="G377" s="673">
        <f>G378</f>
        <v>8000</v>
      </c>
      <c r="H377" s="674">
        <f>H378</f>
        <v>0</v>
      </c>
      <c r="I377" s="584">
        <f>+I378</f>
        <v>8000</v>
      </c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</row>
    <row r="378" spans="1:19" ht="12.75" customHeight="1">
      <c r="A378" s="185">
        <v>2641</v>
      </c>
      <c r="B378" s="625" t="s">
        <v>764</v>
      </c>
      <c r="C378" s="193">
        <v>4</v>
      </c>
      <c r="D378" s="194">
        <v>1</v>
      </c>
      <c r="E378" s="186" t="s">
        <v>686</v>
      </c>
      <c r="F378" s="229" t="s">
        <v>399</v>
      </c>
      <c r="G378" s="675">
        <f>+H378+I378</f>
        <v>8000</v>
      </c>
      <c r="H378" s="676">
        <f>H379+H380+H383+H381+H382</f>
        <v>0</v>
      </c>
      <c r="I378" s="584">
        <f>+I384</f>
        <v>8000</v>
      </c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</row>
    <row r="379" spans="1:19" ht="12.75" customHeight="1" hidden="1">
      <c r="A379" s="185"/>
      <c r="B379" s="192"/>
      <c r="C379" s="193"/>
      <c r="D379" s="194"/>
      <c r="E379" s="574" t="s">
        <v>913</v>
      </c>
      <c r="F379" s="187"/>
      <c r="G379" s="677">
        <f>H379</f>
        <v>0</v>
      </c>
      <c r="H379" s="676"/>
      <c r="I379" s="584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</row>
    <row r="380" spans="1:19" ht="15.75" customHeight="1" hidden="1" thickBot="1">
      <c r="A380" s="185"/>
      <c r="B380" s="192"/>
      <c r="C380" s="193"/>
      <c r="D380" s="194"/>
      <c r="E380" s="572" t="s">
        <v>642</v>
      </c>
      <c r="F380" s="187"/>
      <c r="G380" s="677">
        <f>H380</f>
        <v>0</v>
      </c>
      <c r="H380" s="676"/>
      <c r="I380" s="584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</row>
    <row r="381" spans="1:19" ht="15" customHeight="1" hidden="1">
      <c r="A381" s="185"/>
      <c r="B381" s="580"/>
      <c r="C381" s="557"/>
      <c r="D381" s="558"/>
      <c r="E381" s="569" t="s">
        <v>643</v>
      </c>
      <c r="F381" s="187"/>
      <c r="G381" s="70">
        <f>H381</f>
        <v>0</v>
      </c>
      <c r="H381" s="570"/>
      <c r="I381" s="66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</row>
    <row r="382" spans="1:9" s="564" customFormat="1" ht="30" customHeight="1" hidden="1" thickBot="1">
      <c r="A382" s="185"/>
      <c r="B382" s="544"/>
      <c r="C382" s="557"/>
      <c r="D382" s="558"/>
      <c r="E382" s="572" t="s">
        <v>645</v>
      </c>
      <c r="F382" s="560"/>
      <c r="G382" s="70">
        <f>H382</f>
        <v>0</v>
      </c>
      <c r="H382" s="575"/>
      <c r="I382" s="571"/>
    </row>
    <row r="383" spans="1:9" s="564" customFormat="1" ht="17.25" customHeight="1" hidden="1">
      <c r="A383" s="185"/>
      <c r="B383" s="544"/>
      <c r="C383" s="557"/>
      <c r="D383" s="558"/>
      <c r="E383" s="58" t="s">
        <v>653</v>
      </c>
      <c r="F383" s="560"/>
      <c r="G383" s="70">
        <f>H383</f>
        <v>0</v>
      </c>
      <c r="H383" s="575"/>
      <c r="I383" s="597"/>
    </row>
    <row r="384" spans="1:9" s="48" customFormat="1" ht="16.5" thickBot="1">
      <c r="A384" s="43"/>
      <c r="B384" s="49"/>
      <c r="C384" s="45"/>
      <c r="D384" s="577"/>
      <c r="E384" s="50" t="s">
        <v>695</v>
      </c>
      <c r="F384" s="47"/>
      <c r="G384" s="578">
        <f>I384</f>
        <v>8000</v>
      </c>
      <c r="H384" s="592"/>
      <c r="I384" s="593">
        <v>8000</v>
      </c>
    </row>
    <row r="385" spans="1:19" ht="38.25" customHeight="1" hidden="1">
      <c r="A385" s="185">
        <v>2650</v>
      </c>
      <c r="B385" s="580" t="s">
        <v>764</v>
      </c>
      <c r="C385" s="557">
        <v>5</v>
      </c>
      <c r="D385" s="558">
        <v>0</v>
      </c>
      <c r="E385" s="559" t="s">
        <v>405</v>
      </c>
      <c r="F385" s="560" t="s">
        <v>406</v>
      </c>
      <c r="G385" s="70">
        <f t="shared" si="3"/>
        <v>0</v>
      </c>
      <c r="H385" s="570"/>
      <c r="I385" s="584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</row>
    <row r="386" spans="1:19" s="564" customFormat="1" ht="10.5" customHeight="1" hidden="1">
      <c r="A386" s="185"/>
      <c r="B386" s="544"/>
      <c r="C386" s="557"/>
      <c r="D386" s="558"/>
      <c r="E386" s="186" t="s">
        <v>670</v>
      </c>
      <c r="F386" s="560"/>
      <c r="G386" s="70">
        <f t="shared" si="3"/>
        <v>0</v>
      </c>
      <c r="H386" s="603"/>
      <c r="I386" s="619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</row>
    <row r="387" spans="1:19" ht="38.25" customHeight="1" hidden="1">
      <c r="A387" s="185">
        <v>2651</v>
      </c>
      <c r="B387" s="625" t="s">
        <v>764</v>
      </c>
      <c r="C387" s="193">
        <v>5</v>
      </c>
      <c r="D387" s="194">
        <v>1</v>
      </c>
      <c r="E387" s="186" t="s">
        <v>405</v>
      </c>
      <c r="F387" s="229" t="s">
        <v>407</v>
      </c>
      <c r="G387" s="70">
        <f t="shared" si="3"/>
        <v>0</v>
      </c>
      <c r="H387" s="570"/>
      <c r="I387" s="584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</row>
    <row r="388" spans="1:19" ht="38.25" customHeight="1" hidden="1">
      <c r="A388" s="185"/>
      <c r="B388" s="192"/>
      <c r="C388" s="193"/>
      <c r="D388" s="194"/>
      <c r="E388" s="186" t="s">
        <v>710</v>
      </c>
      <c r="F388" s="187"/>
      <c r="G388" s="70">
        <f t="shared" si="3"/>
        <v>0</v>
      </c>
      <c r="H388" s="570"/>
      <c r="I388" s="584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</row>
    <row r="389" spans="1:19" ht="12.75" customHeight="1" hidden="1">
      <c r="A389" s="185"/>
      <c r="B389" s="192"/>
      <c r="C389" s="193"/>
      <c r="D389" s="194"/>
      <c r="E389" s="186" t="s">
        <v>711</v>
      </c>
      <c r="F389" s="187"/>
      <c r="G389" s="70">
        <f t="shared" si="3"/>
        <v>0</v>
      </c>
      <c r="H389" s="570"/>
      <c r="I389" s="584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</row>
    <row r="390" spans="1:19" ht="12.75" customHeight="1" hidden="1">
      <c r="A390" s="185"/>
      <c r="B390" s="192"/>
      <c r="C390" s="193"/>
      <c r="D390" s="194"/>
      <c r="E390" s="186" t="s">
        <v>711</v>
      </c>
      <c r="F390" s="187"/>
      <c r="G390" s="70">
        <f t="shared" si="3"/>
        <v>0</v>
      </c>
      <c r="H390" s="570"/>
      <c r="I390" s="584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</row>
    <row r="391" spans="1:19" ht="25.5" customHeight="1">
      <c r="A391" s="185">
        <v>2660</v>
      </c>
      <c r="B391" s="580" t="s">
        <v>764</v>
      </c>
      <c r="C391" s="557">
        <v>6</v>
      </c>
      <c r="D391" s="558">
        <v>0</v>
      </c>
      <c r="E391" s="559" t="s">
        <v>408</v>
      </c>
      <c r="F391" s="623" t="s">
        <v>409</v>
      </c>
      <c r="G391" s="607">
        <f>H391+I391</f>
        <v>165000</v>
      </c>
      <c r="H391" s="608">
        <f>H393</f>
        <v>0</v>
      </c>
      <c r="I391" s="626">
        <f>I393</f>
        <v>165000</v>
      </c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</row>
    <row r="392" spans="1:19" s="564" customFormat="1" ht="13.5" customHeight="1">
      <c r="A392" s="185"/>
      <c r="B392" s="544"/>
      <c r="C392" s="557"/>
      <c r="D392" s="558"/>
      <c r="E392" s="186" t="s">
        <v>670</v>
      </c>
      <c r="F392" s="560"/>
      <c r="G392" s="70"/>
      <c r="H392" s="603"/>
      <c r="I392" s="619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</row>
    <row r="393" spans="1:19" ht="25.5" customHeight="1">
      <c r="A393" s="185">
        <v>2661</v>
      </c>
      <c r="B393" s="625" t="s">
        <v>764</v>
      </c>
      <c r="C393" s="193">
        <v>6</v>
      </c>
      <c r="D393" s="194">
        <v>1</v>
      </c>
      <c r="E393" s="186" t="s">
        <v>408</v>
      </c>
      <c r="F393" s="229" t="s">
        <v>410</v>
      </c>
      <c r="G393" s="70">
        <f>H393+I393</f>
        <v>165000</v>
      </c>
      <c r="H393" s="570">
        <f>H395+H396</f>
        <v>0</v>
      </c>
      <c r="I393" s="584">
        <f>I397+I398+I400+I399+I401</f>
        <v>165000</v>
      </c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</row>
    <row r="394" spans="1:19" ht="38.25" customHeight="1" hidden="1">
      <c r="A394" s="185"/>
      <c r="B394" s="192"/>
      <c r="C394" s="193"/>
      <c r="D394" s="194"/>
      <c r="E394" s="186" t="s">
        <v>710</v>
      </c>
      <c r="F394" s="187"/>
      <c r="G394" s="70">
        <f t="shared" si="3"/>
        <v>0</v>
      </c>
      <c r="H394" s="570"/>
      <c r="I394" s="584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</row>
    <row r="395" spans="1:19" ht="12.75" customHeight="1" hidden="1" thickBot="1">
      <c r="A395" s="185"/>
      <c r="B395" s="192"/>
      <c r="C395" s="193"/>
      <c r="D395" s="194"/>
      <c r="E395" s="572" t="s">
        <v>642</v>
      </c>
      <c r="F395" s="187"/>
      <c r="G395" s="70">
        <f>H395</f>
        <v>0</v>
      </c>
      <c r="H395" s="570"/>
      <c r="I395" s="584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</row>
    <row r="396" spans="1:9" s="48" customFormat="1" ht="29.25" customHeight="1" hidden="1">
      <c r="A396" s="43"/>
      <c r="B396" s="44"/>
      <c r="C396" s="45"/>
      <c r="D396" s="577"/>
      <c r="E396" s="50" t="s">
        <v>666</v>
      </c>
      <c r="F396" s="168"/>
      <c r="G396" s="585">
        <f>H396+I396</f>
        <v>0</v>
      </c>
      <c r="H396" s="69"/>
      <c r="I396" s="69"/>
    </row>
    <row r="397" spans="1:9" s="48" customFormat="1" ht="29.25" customHeight="1" hidden="1">
      <c r="A397" s="43"/>
      <c r="B397" s="44"/>
      <c r="C397" s="45"/>
      <c r="D397" s="46"/>
      <c r="E397" s="58" t="s">
        <v>698</v>
      </c>
      <c r="F397" s="47"/>
      <c r="G397" s="69">
        <f>I397+H397</f>
        <v>0</v>
      </c>
      <c r="H397" s="69"/>
      <c r="I397" s="69"/>
    </row>
    <row r="398" spans="1:19" ht="16.5" customHeight="1">
      <c r="A398" s="185"/>
      <c r="B398" s="580"/>
      <c r="C398" s="557"/>
      <c r="D398" s="558"/>
      <c r="E398" s="58" t="s">
        <v>697</v>
      </c>
      <c r="F398" s="187"/>
      <c r="G398" s="70">
        <f>H398+I398</f>
        <v>90000</v>
      </c>
      <c r="H398" s="570"/>
      <c r="I398" s="584">
        <v>90000</v>
      </c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</row>
    <row r="399" spans="1:9" s="48" customFormat="1" ht="15.75">
      <c r="A399" s="43"/>
      <c r="B399" s="49"/>
      <c r="C399" s="45"/>
      <c r="D399" s="46"/>
      <c r="E399" s="50" t="s">
        <v>695</v>
      </c>
      <c r="F399" s="47"/>
      <c r="G399" s="70">
        <f>H399+I399</f>
        <v>75000</v>
      </c>
      <c r="H399" s="575">
        <f>H404+H405+H403</f>
        <v>0</v>
      </c>
      <c r="I399" s="197">
        <v>75000</v>
      </c>
    </row>
    <row r="400" spans="1:19" ht="15" customHeight="1" hidden="1">
      <c r="A400" s="185"/>
      <c r="B400" s="580"/>
      <c r="C400" s="557"/>
      <c r="D400" s="558"/>
      <c r="E400" s="58" t="s">
        <v>692</v>
      </c>
      <c r="F400" s="187"/>
      <c r="G400" s="70">
        <f>I400</f>
        <v>0</v>
      </c>
      <c r="H400" s="570"/>
      <c r="I400" s="584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</row>
    <row r="401" spans="1:19" ht="38.25" hidden="1">
      <c r="A401" s="185"/>
      <c r="B401" s="580"/>
      <c r="C401" s="557"/>
      <c r="D401" s="558"/>
      <c r="E401" s="186" t="s">
        <v>839</v>
      </c>
      <c r="F401" s="187"/>
      <c r="G401" s="70">
        <f>+H401+I401</f>
        <v>0</v>
      </c>
      <c r="H401" s="570"/>
      <c r="I401" s="584">
        <f>+I402</f>
        <v>0</v>
      </c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</row>
    <row r="402" spans="1:19" ht="16.5" customHeight="1" hidden="1">
      <c r="A402" s="185"/>
      <c r="B402" s="580"/>
      <c r="C402" s="557"/>
      <c r="D402" s="558"/>
      <c r="E402" s="58" t="s">
        <v>697</v>
      </c>
      <c r="F402" s="187"/>
      <c r="G402" s="70">
        <f>H402+I402</f>
        <v>0</v>
      </c>
      <c r="H402" s="570"/>
      <c r="I402" s="584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</row>
    <row r="403" spans="1:19" s="552" customFormat="1" ht="36" customHeight="1" hidden="1">
      <c r="A403" s="621">
        <v>2700</v>
      </c>
      <c r="B403" s="580" t="s">
        <v>765</v>
      </c>
      <c r="C403" s="557">
        <v>0</v>
      </c>
      <c r="D403" s="558">
        <v>0</v>
      </c>
      <c r="E403" s="624" t="s">
        <v>919</v>
      </c>
      <c r="F403" s="622" t="s">
        <v>411</v>
      </c>
      <c r="G403" s="70">
        <f t="shared" si="3"/>
        <v>0</v>
      </c>
      <c r="H403" s="570"/>
      <c r="I403" s="584">
        <f>I405+I468</f>
        <v>0</v>
      </c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</row>
    <row r="404" spans="1:19" ht="15" customHeight="1" hidden="1">
      <c r="A404" s="554"/>
      <c r="B404" s="544"/>
      <c r="C404" s="545"/>
      <c r="D404" s="546"/>
      <c r="E404" s="186" t="s">
        <v>669</v>
      </c>
      <c r="F404" s="555"/>
      <c r="G404" s="70">
        <f t="shared" si="3"/>
        <v>0</v>
      </c>
      <c r="H404" s="595"/>
      <c r="I404" s="618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</row>
    <row r="405" spans="1:19" ht="27" customHeight="1" hidden="1">
      <c r="A405" s="185">
        <v>2710</v>
      </c>
      <c r="B405" s="580" t="s">
        <v>765</v>
      </c>
      <c r="C405" s="557">
        <v>1</v>
      </c>
      <c r="D405" s="558">
        <v>0</v>
      </c>
      <c r="E405" s="559" t="s">
        <v>412</v>
      </c>
      <c r="F405" s="560" t="s">
        <v>413</v>
      </c>
      <c r="G405" s="70">
        <f>G415</f>
        <v>0</v>
      </c>
      <c r="H405" s="570"/>
      <c r="I405" s="584">
        <f>I415</f>
        <v>0</v>
      </c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</row>
    <row r="406" spans="1:19" s="564" customFormat="1" ht="12.75" customHeight="1" hidden="1">
      <c r="A406" s="185"/>
      <c r="B406" s="544"/>
      <c r="C406" s="557"/>
      <c r="D406" s="558"/>
      <c r="E406" s="186" t="s">
        <v>670</v>
      </c>
      <c r="F406" s="560"/>
      <c r="G406" s="602"/>
      <c r="H406" s="603"/>
      <c r="I406" s="619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</row>
    <row r="407" spans="1:19" ht="12.75" customHeight="1" hidden="1">
      <c r="A407" s="185">
        <v>2711</v>
      </c>
      <c r="B407" s="625" t="s">
        <v>765</v>
      </c>
      <c r="C407" s="193">
        <v>1</v>
      </c>
      <c r="D407" s="194">
        <v>1</v>
      </c>
      <c r="E407" s="186" t="s">
        <v>414</v>
      </c>
      <c r="F407" s="229" t="s">
        <v>415</v>
      </c>
      <c r="G407" s="70"/>
      <c r="H407" s="570"/>
      <c r="I407" s="584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</row>
    <row r="408" spans="1:19" ht="38.25" customHeight="1" hidden="1">
      <c r="A408" s="185"/>
      <c r="B408" s="192"/>
      <c r="C408" s="193"/>
      <c r="D408" s="194"/>
      <c r="E408" s="186" t="s">
        <v>710</v>
      </c>
      <c r="F408" s="187"/>
      <c r="G408" s="70"/>
      <c r="H408" s="570"/>
      <c r="I408" s="584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</row>
    <row r="409" spans="1:19" ht="12.75" customHeight="1" hidden="1">
      <c r="A409" s="185"/>
      <c r="B409" s="192"/>
      <c r="C409" s="193"/>
      <c r="D409" s="194"/>
      <c r="E409" s="186" t="s">
        <v>711</v>
      </c>
      <c r="F409" s="187"/>
      <c r="G409" s="70"/>
      <c r="H409" s="570"/>
      <c r="I409" s="584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</row>
    <row r="410" spans="1:19" ht="12.75" customHeight="1" hidden="1">
      <c r="A410" s="185"/>
      <c r="B410" s="192"/>
      <c r="C410" s="193"/>
      <c r="D410" s="194"/>
      <c r="E410" s="186" t="s">
        <v>711</v>
      </c>
      <c r="F410" s="187"/>
      <c r="G410" s="70"/>
      <c r="H410" s="570"/>
      <c r="I410" s="584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</row>
    <row r="411" spans="1:19" ht="12.75" customHeight="1" hidden="1">
      <c r="A411" s="185">
        <v>2712</v>
      </c>
      <c r="B411" s="625" t="s">
        <v>765</v>
      </c>
      <c r="C411" s="193">
        <v>1</v>
      </c>
      <c r="D411" s="194">
        <v>2</v>
      </c>
      <c r="E411" s="186" t="s">
        <v>416</v>
      </c>
      <c r="F411" s="229" t="s">
        <v>417</v>
      </c>
      <c r="G411" s="70"/>
      <c r="H411" s="570"/>
      <c r="I411" s="584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</row>
    <row r="412" spans="1:19" ht="38.25" customHeight="1" hidden="1">
      <c r="A412" s="185"/>
      <c r="B412" s="192"/>
      <c r="C412" s="193"/>
      <c r="D412" s="194"/>
      <c r="E412" s="186" t="s">
        <v>710</v>
      </c>
      <c r="F412" s="187"/>
      <c r="G412" s="70"/>
      <c r="H412" s="570"/>
      <c r="I412" s="584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</row>
    <row r="413" spans="1:19" ht="12.75" customHeight="1" hidden="1">
      <c r="A413" s="185"/>
      <c r="B413" s="192"/>
      <c r="C413" s="193"/>
      <c r="D413" s="194"/>
      <c r="E413" s="186" t="s">
        <v>711</v>
      </c>
      <c r="F413" s="187"/>
      <c r="G413" s="70"/>
      <c r="H413" s="570"/>
      <c r="I413" s="584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</row>
    <row r="414" spans="1:19" ht="12.75" customHeight="1" hidden="1">
      <c r="A414" s="185"/>
      <c r="B414" s="192"/>
      <c r="C414" s="193"/>
      <c r="D414" s="194"/>
      <c r="E414" s="186" t="s">
        <v>711</v>
      </c>
      <c r="F414" s="187"/>
      <c r="G414" s="70"/>
      <c r="H414" s="570"/>
      <c r="I414" s="584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</row>
    <row r="415" spans="1:19" ht="21.75" customHeight="1" hidden="1">
      <c r="A415" s="185">
        <v>2713</v>
      </c>
      <c r="B415" s="625" t="s">
        <v>765</v>
      </c>
      <c r="C415" s="193">
        <v>1</v>
      </c>
      <c r="D415" s="194">
        <v>3</v>
      </c>
      <c r="E415" s="186" t="s">
        <v>614</v>
      </c>
      <c r="F415" s="229" t="s">
        <v>418</v>
      </c>
      <c r="G415" s="70">
        <f>I415</f>
        <v>0</v>
      </c>
      <c r="H415" s="570"/>
      <c r="I415" s="584">
        <f>I418+I417</f>
        <v>0</v>
      </c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</row>
    <row r="416" spans="1:19" ht="21.75" customHeight="1" hidden="1">
      <c r="A416" s="185"/>
      <c r="B416" s="192"/>
      <c r="C416" s="193"/>
      <c r="D416" s="194"/>
      <c r="E416" s="186"/>
      <c r="F416" s="229"/>
      <c r="G416" s="70"/>
      <c r="H416" s="570"/>
      <c r="I416" s="584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</row>
    <row r="417" spans="1:11" s="564" customFormat="1" ht="18.75" customHeight="1" hidden="1">
      <c r="A417" s="185"/>
      <c r="B417" s="544"/>
      <c r="C417" s="557"/>
      <c r="D417" s="558"/>
      <c r="E417" s="58" t="s">
        <v>760</v>
      </c>
      <c r="F417" s="560"/>
      <c r="G417" s="70">
        <f>I417</f>
        <v>0</v>
      </c>
      <c r="H417" s="570"/>
      <c r="I417" s="678"/>
      <c r="K417" s="567"/>
    </row>
    <row r="418" spans="1:19" ht="20.25" customHeight="1" hidden="1">
      <c r="A418" s="185"/>
      <c r="B418" s="192"/>
      <c r="C418" s="193"/>
      <c r="D418" s="194"/>
      <c r="E418" s="50" t="s">
        <v>695</v>
      </c>
      <c r="F418" s="187"/>
      <c r="G418" s="70">
        <f>I418</f>
        <v>0</v>
      </c>
      <c r="H418" s="570"/>
      <c r="I418" s="584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</row>
    <row r="419" spans="1:19" ht="12.75" customHeight="1" hidden="1">
      <c r="A419" s="185"/>
      <c r="B419" s="192"/>
      <c r="C419" s="193"/>
      <c r="D419" s="194"/>
      <c r="E419" s="186" t="s">
        <v>711</v>
      </c>
      <c r="F419" s="187"/>
      <c r="G419" s="70"/>
      <c r="H419" s="570"/>
      <c r="I419" s="584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</row>
    <row r="420" spans="1:19" ht="12.75" customHeight="1" hidden="1">
      <c r="A420" s="185">
        <v>2720</v>
      </c>
      <c r="B420" s="580" t="s">
        <v>765</v>
      </c>
      <c r="C420" s="557">
        <v>2</v>
      </c>
      <c r="D420" s="558">
        <v>0</v>
      </c>
      <c r="E420" s="559" t="s">
        <v>766</v>
      </c>
      <c r="F420" s="560" t="s">
        <v>419</v>
      </c>
      <c r="G420" s="70"/>
      <c r="H420" s="570"/>
      <c r="I420" s="584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</row>
    <row r="421" spans="1:19" s="564" customFormat="1" ht="10.5" customHeight="1" hidden="1">
      <c r="A421" s="185"/>
      <c r="B421" s="544"/>
      <c r="C421" s="557"/>
      <c r="D421" s="558"/>
      <c r="E421" s="186" t="s">
        <v>670</v>
      </c>
      <c r="F421" s="560"/>
      <c r="G421" s="602"/>
      <c r="H421" s="603"/>
      <c r="I421" s="619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</row>
    <row r="422" spans="1:19" ht="12.75" customHeight="1" hidden="1">
      <c r="A422" s="185">
        <v>2721</v>
      </c>
      <c r="B422" s="625" t="s">
        <v>765</v>
      </c>
      <c r="C422" s="193">
        <v>2</v>
      </c>
      <c r="D422" s="194">
        <v>1</v>
      </c>
      <c r="E422" s="186" t="s">
        <v>420</v>
      </c>
      <c r="F422" s="229" t="s">
        <v>421</v>
      </c>
      <c r="G422" s="70"/>
      <c r="H422" s="570"/>
      <c r="I422" s="584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</row>
    <row r="423" spans="1:19" ht="38.25" customHeight="1" hidden="1">
      <c r="A423" s="185"/>
      <c r="B423" s="192"/>
      <c r="C423" s="193"/>
      <c r="D423" s="194"/>
      <c r="E423" s="186" t="s">
        <v>710</v>
      </c>
      <c r="F423" s="187"/>
      <c r="G423" s="70"/>
      <c r="H423" s="570"/>
      <c r="I423" s="584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</row>
    <row r="424" spans="1:19" ht="12.75" customHeight="1" hidden="1">
      <c r="A424" s="185"/>
      <c r="B424" s="192"/>
      <c r="C424" s="193"/>
      <c r="D424" s="194"/>
      <c r="E424" s="186" t="s">
        <v>711</v>
      </c>
      <c r="F424" s="187"/>
      <c r="G424" s="70"/>
      <c r="H424" s="570"/>
      <c r="I424" s="584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</row>
    <row r="425" spans="1:19" ht="12.75" customHeight="1" hidden="1">
      <c r="A425" s="185"/>
      <c r="B425" s="192"/>
      <c r="C425" s="193"/>
      <c r="D425" s="194"/>
      <c r="E425" s="186" t="s">
        <v>711</v>
      </c>
      <c r="F425" s="187"/>
      <c r="G425" s="70"/>
      <c r="H425" s="570"/>
      <c r="I425" s="584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</row>
    <row r="426" spans="1:19" ht="20.25" customHeight="1" hidden="1">
      <c r="A426" s="185">
        <v>2722</v>
      </c>
      <c r="B426" s="625" t="s">
        <v>765</v>
      </c>
      <c r="C426" s="193">
        <v>2</v>
      </c>
      <c r="D426" s="194">
        <v>2</v>
      </c>
      <c r="E426" s="186" t="s">
        <v>422</v>
      </c>
      <c r="F426" s="229" t="s">
        <v>423</v>
      </c>
      <c r="G426" s="70"/>
      <c r="H426" s="570"/>
      <c r="I426" s="584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</row>
    <row r="427" spans="1:19" ht="38.25" customHeight="1" hidden="1">
      <c r="A427" s="185"/>
      <c r="B427" s="192"/>
      <c r="C427" s="193"/>
      <c r="D427" s="194"/>
      <c r="E427" s="186" t="s">
        <v>710</v>
      </c>
      <c r="F427" s="187"/>
      <c r="G427" s="70"/>
      <c r="H427" s="570"/>
      <c r="I427" s="584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</row>
    <row r="428" spans="1:19" ht="12.75" customHeight="1" hidden="1">
      <c r="A428" s="185"/>
      <c r="B428" s="192"/>
      <c r="C428" s="193"/>
      <c r="D428" s="194"/>
      <c r="E428" s="186" t="s">
        <v>711</v>
      </c>
      <c r="F428" s="187"/>
      <c r="G428" s="70"/>
      <c r="H428" s="570"/>
      <c r="I428" s="584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</row>
    <row r="429" spans="1:19" ht="12.75" customHeight="1" hidden="1">
      <c r="A429" s="185"/>
      <c r="B429" s="192"/>
      <c r="C429" s="193"/>
      <c r="D429" s="194"/>
      <c r="E429" s="186" t="s">
        <v>711</v>
      </c>
      <c r="F429" s="187"/>
      <c r="G429" s="70"/>
      <c r="H429" s="570"/>
      <c r="I429" s="584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</row>
    <row r="430" spans="1:19" ht="12.75" customHeight="1" hidden="1">
      <c r="A430" s="185">
        <v>2723</v>
      </c>
      <c r="B430" s="625" t="s">
        <v>765</v>
      </c>
      <c r="C430" s="193">
        <v>2</v>
      </c>
      <c r="D430" s="194">
        <v>3</v>
      </c>
      <c r="E430" s="186" t="s">
        <v>615</v>
      </c>
      <c r="F430" s="229" t="s">
        <v>424</v>
      </c>
      <c r="G430" s="70"/>
      <c r="H430" s="570"/>
      <c r="I430" s="584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</row>
    <row r="431" spans="1:19" ht="38.25" customHeight="1" hidden="1">
      <c r="A431" s="185"/>
      <c r="B431" s="192"/>
      <c r="C431" s="193"/>
      <c r="D431" s="194"/>
      <c r="E431" s="186" t="s">
        <v>710</v>
      </c>
      <c r="F431" s="187"/>
      <c r="G431" s="70"/>
      <c r="H431" s="570"/>
      <c r="I431" s="584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</row>
    <row r="432" spans="1:19" ht="12.75" customHeight="1" hidden="1">
      <c r="A432" s="185"/>
      <c r="B432" s="192"/>
      <c r="C432" s="193"/>
      <c r="D432" s="194"/>
      <c r="E432" s="186" t="s">
        <v>711</v>
      </c>
      <c r="F432" s="187"/>
      <c r="G432" s="70"/>
      <c r="H432" s="570"/>
      <c r="I432" s="584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</row>
    <row r="433" spans="1:19" ht="12.75" customHeight="1" hidden="1">
      <c r="A433" s="185"/>
      <c r="B433" s="192"/>
      <c r="C433" s="193"/>
      <c r="D433" s="194"/>
      <c r="E433" s="186" t="s">
        <v>711</v>
      </c>
      <c r="F433" s="187"/>
      <c r="G433" s="70"/>
      <c r="H433" s="570"/>
      <c r="I433" s="584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</row>
    <row r="434" spans="1:19" ht="12.75" customHeight="1" hidden="1">
      <c r="A434" s="185">
        <v>2724</v>
      </c>
      <c r="B434" s="625" t="s">
        <v>765</v>
      </c>
      <c r="C434" s="193">
        <v>2</v>
      </c>
      <c r="D434" s="194">
        <v>4</v>
      </c>
      <c r="E434" s="186" t="s">
        <v>425</v>
      </c>
      <c r="F434" s="229" t="s">
        <v>426</v>
      </c>
      <c r="G434" s="70"/>
      <c r="H434" s="570"/>
      <c r="I434" s="584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</row>
    <row r="435" spans="1:19" ht="38.25" customHeight="1" hidden="1">
      <c r="A435" s="185"/>
      <c r="B435" s="192"/>
      <c r="C435" s="193"/>
      <c r="D435" s="194"/>
      <c r="E435" s="186" t="s">
        <v>710</v>
      </c>
      <c r="F435" s="187"/>
      <c r="G435" s="70"/>
      <c r="H435" s="570"/>
      <c r="I435" s="584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</row>
    <row r="436" spans="1:19" ht="12.75" customHeight="1" hidden="1">
      <c r="A436" s="185"/>
      <c r="B436" s="192"/>
      <c r="C436" s="193"/>
      <c r="D436" s="194"/>
      <c r="E436" s="186" t="s">
        <v>711</v>
      </c>
      <c r="F436" s="187"/>
      <c r="G436" s="70"/>
      <c r="H436" s="570"/>
      <c r="I436" s="584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</row>
    <row r="437" spans="1:19" ht="12.75" customHeight="1" hidden="1">
      <c r="A437" s="185"/>
      <c r="B437" s="192"/>
      <c r="C437" s="193"/>
      <c r="D437" s="194"/>
      <c r="E437" s="186" t="s">
        <v>711</v>
      </c>
      <c r="F437" s="187"/>
      <c r="G437" s="70"/>
      <c r="H437" s="570"/>
      <c r="I437" s="584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</row>
    <row r="438" spans="1:19" ht="14.25" customHeight="1" hidden="1">
      <c r="A438" s="185">
        <v>2730</v>
      </c>
      <c r="B438" s="580" t="s">
        <v>765</v>
      </c>
      <c r="C438" s="557">
        <v>3</v>
      </c>
      <c r="D438" s="558">
        <v>0</v>
      </c>
      <c r="E438" s="559" t="s">
        <v>427</v>
      </c>
      <c r="F438" s="560" t="s">
        <v>428</v>
      </c>
      <c r="G438" s="70"/>
      <c r="H438" s="570"/>
      <c r="I438" s="584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</row>
    <row r="439" spans="1:19" s="564" customFormat="1" ht="10.5" customHeight="1" hidden="1">
      <c r="A439" s="185"/>
      <c r="B439" s="544"/>
      <c r="C439" s="557"/>
      <c r="D439" s="558"/>
      <c r="E439" s="186" t="s">
        <v>670</v>
      </c>
      <c r="F439" s="560"/>
      <c r="G439" s="602"/>
      <c r="H439" s="603"/>
      <c r="I439" s="619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</row>
    <row r="440" spans="1:19" ht="15" customHeight="1" hidden="1">
      <c r="A440" s="185">
        <v>2731</v>
      </c>
      <c r="B440" s="625" t="s">
        <v>765</v>
      </c>
      <c r="C440" s="193">
        <v>3</v>
      </c>
      <c r="D440" s="194">
        <v>1</v>
      </c>
      <c r="E440" s="186" t="s">
        <v>429</v>
      </c>
      <c r="F440" s="187" t="s">
        <v>430</v>
      </c>
      <c r="G440" s="70"/>
      <c r="H440" s="570"/>
      <c r="I440" s="584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</row>
    <row r="441" spans="1:19" ht="38.25" customHeight="1" hidden="1">
      <c r="A441" s="185"/>
      <c r="B441" s="192"/>
      <c r="C441" s="193"/>
      <c r="D441" s="194"/>
      <c r="E441" s="186" t="s">
        <v>710</v>
      </c>
      <c r="F441" s="187"/>
      <c r="G441" s="70"/>
      <c r="H441" s="570"/>
      <c r="I441" s="584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</row>
    <row r="442" spans="1:19" ht="12.75" customHeight="1" hidden="1">
      <c r="A442" s="185"/>
      <c r="B442" s="192"/>
      <c r="C442" s="193"/>
      <c r="D442" s="194"/>
      <c r="E442" s="186" t="s">
        <v>711</v>
      </c>
      <c r="F442" s="187"/>
      <c r="G442" s="70"/>
      <c r="H442" s="570"/>
      <c r="I442" s="584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</row>
    <row r="443" spans="1:19" ht="12.75" customHeight="1" hidden="1">
      <c r="A443" s="185"/>
      <c r="B443" s="192"/>
      <c r="C443" s="193"/>
      <c r="D443" s="194"/>
      <c r="E443" s="186" t="s">
        <v>711</v>
      </c>
      <c r="F443" s="187"/>
      <c r="G443" s="70"/>
      <c r="H443" s="570"/>
      <c r="I443" s="584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</row>
    <row r="444" spans="1:19" ht="18" customHeight="1" hidden="1">
      <c r="A444" s="185">
        <v>2732</v>
      </c>
      <c r="B444" s="625" t="s">
        <v>765</v>
      </c>
      <c r="C444" s="193">
        <v>3</v>
      </c>
      <c r="D444" s="194">
        <v>2</v>
      </c>
      <c r="E444" s="186" t="s">
        <v>431</v>
      </c>
      <c r="F444" s="187" t="s">
        <v>432</v>
      </c>
      <c r="G444" s="70"/>
      <c r="H444" s="570"/>
      <c r="I444" s="584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</row>
    <row r="445" spans="1:19" ht="38.25" customHeight="1" hidden="1">
      <c r="A445" s="185"/>
      <c r="B445" s="192"/>
      <c r="C445" s="193"/>
      <c r="D445" s="194"/>
      <c r="E445" s="186" t="s">
        <v>710</v>
      </c>
      <c r="F445" s="187"/>
      <c r="G445" s="70"/>
      <c r="H445" s="570"/>
      <c r="I445" s="584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</row>
    <row r="446" spans="1:19" ht="12.75" customHeight="1" hidden="1">
      <c r="A446" s="185"/>
      <c r="B446" s="192"/>
      <c r="C446" s="193"/>
      <c r="D446" s="194"/>
      <c r="E446" s="186" t="s">
        <v>711</v>
      </c>
      <c r="F446" s="187"/>
      <c r="G446" s="70"/>
      <c r="H446" s="570"/>
      <c r="I446" s="584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</row>
    <row r="447" spans="1:19" ht="12.75" customHeight="1" hidden="1">
      <c r="A447" s="185"/>
      <c r="B447" s="192"/>
      <c r="C447" s="193"/>
      <c r="D447" s="194"/>
      <c r="E447" s="186" t="s">
        <v>711</v>
      </c>
      <c r="F447" s="187"/>
      <c r="G447" s="70"/>
      <c r="H447" s="570"/>
      <c r="I447" s="584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</row>
    <row r="448" spans="1:19" ht="16.5" customHeight="1" hidden="1">
      <c r="A448" s="185">
        <v>2733</v>
      </c>
      <c r="B448" s="625" t="s">
        <v>765</v>
      </c>
      <c r="C448" s="193">
        <v>3</v>
      </c>
      <c r="D448" s="194">
        <v>3</v>
      </c>
      <c r="E448" s="186" t="s">
        <v>433</v>
      </c>
      <c r="F448" s="187" t="s">
        <v>434</v>
      </c>
      <c r="G448" s="70"/>
      <c r="H448" s="570"/>
      <c r="I448" s="584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</row>
    <row r="449" spans="1:19" ht="38.25" customHeight="1" hidden="1">
      <c r="A449" s="185"/>
      <c r="B449" s="192"/>
      <c r="C449" s="193"/>
      <c r="D449" s="194"/>
      <c r="E449" s="186" t="s">
        <v>710</v>
      </c>
      <c r="F449" s="187"/>
      <c r="G449" s="70"/>
      <c r="H449" s="570"/>
      <c r="I449" s="584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</row>
    <row r="450" spans="1:19" ht="12.75" customHeight="1" hidden="1">
      <c r="A450" s="185"/>
      <c r="B450" s="192"/>
      <c r="C450" s="193"/>
      <c r="D450" s="194"/>
      <c r="E450" s="186" t="s">
        <v>711</v>
      </c>
      <c r="F450" s="187"/>
      <c r="G450" s="70"/>
      <c r="H450" s="570"/>
      <c r="I450" s="584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</row>
    <row r="451" spans="1:19" ht="12.75" customHeight="1" hidden="1">
      <c r="A451" s="185"/>
      <c r="B451" s="192"/>
      <c r="C451" s="193"/>
      <c r="D451" s="194"/>
      <c r="E451" s="186" t="s">
        <v>711</v>
      </c>
      <c r="F451" s="187"/>
      <c r="G451" s="70"/>
      <c r="H451" s="570"/>
      <c r="I451" s="584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</row>
    <row r="452" spans="1:19" ht="25.5" customHeight="1" hidden="1">
      <c r="A452" s="185">
        <v>2734</v>
      </c>
      <c r="B452" s="625" t="s">
        <v>765</v>
      </c>
      <c r="C452" s="193">
        <v>3</v>
      </c>
      <c r="D452" s="194">
        <v>4</v>
      </c>
      <c r="E452" s="186" t="s">
        <v>435</v>
      </c>
      <c r="F452" s="187" t="s">
        <v>436</v>
      </c>
      <c r="G452" s="70"/>
      <c r="H452" s="570"/>
      <c r="I452" s="584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</row>
    <row r="453" spans="1:19" ht="38.25" customHeight="1" hidden="1">
      <c r="A453" s="185"/>
      <c r="B453" s="192"/>
      <c r="C453" s="193"/>
      <c r="D453" s="194"/>
      <c r="E453" s="186" t="s">
        <v>710</v>
      </c>
      <c r="F453" s="187"/>
      <c r="G453" s="70"/>
      <c r="H453" s="570"/>
      <c r="I453" s="584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</row>
    <row r="454" spans="1:19" ht="12.75" customHeight="1" hidden="1">
      <c r="A454" s="185"/>
      <c r="B454" s="192"/>
      <c r="C454" s="193"/>
      <c r="D454" s="194"/>
      <c r="E454" s="186" t="s">
        <v>711</v>
      </c>
      <c r="F454" s="187"/>
      <c r="G454" s="70"/>
      <c r="H454" s="570"/>
      <c r="I454" s="584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</row>
    <row r="455" spans="1:19" ht="12.75" customHeight="1" hidden="1">
      <c r="A455" s="185"/>
      <c r="B455" s="192"/>
      <c r="C455" s="193"/>
      <c r="D455" s="194"/>
      <c r="E455" s="186" t="s">
        <v>711</v>
      </c>
      <c r="F455" s="187"/>
      <c r="G455" s="70"/>
      <c r="H455" s="570"/>
      <c r="I455" s="584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</row>
    <row r="456" spans="1:19" ht="12.75" customHeight="1" hidden="1">
      <c r="A456" s="185">
        <v>2740</v>
      </c>
      <c r="B456" s="580" t="s">
        <v>765</v>
      </c>
      <c r="C456" s="557">
        <v>4</v>
      </c>
      <c r="D456" s="558">
        <v>0</v>
      </c>
      <c r="E456" s="559" t="s">
        <v>437</v>
      </c>
      <c r="F456" s="560" t="s">
        <v>438</v>
      </c>
      <c r="G456" s="70"/>
      <c r="H456" s="570"/>
      <c r="I456" s="584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</row>
    <row r="457" spans="1:19" s="564" customFormat="1" ht="10.5" customHeight="1" hidden="1">
      <c r="A457" s="185"/>
      <c r="B457" s="544"/>
      <c r="C457" s="557"/>
      <c r="D457" s="558"/>
      <c r="E457" s="186" t="s">
        <v>670</v>
      </c>
      <c r="F457" s="560"/>
      <c r="G457" s="602"/>
      <c r="H457" s="603"/>
      <c r="I457" s="619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</row>
    <row r="458" spans="1:19" ht="12.75" customHeight="1" hidden="1">
      <c r="A458" s="185">
        <v>2741</v>
      </c>
      <c r="B458" s="625" t="s">
        <v>765</v>
      </c>
      <c r="C458" s="193">
        <v>4</v>
      </c>
      <c r="D458" s="194">
        <v>1</v>
      </c>
      <c r="E458" s="186" t="s">
        <v>437</v>
      </c>
      <c r="F458" s="229" t="s">
        <v>439</v>
      </c>
      <c r="G458" s="70"/>
      <c r="H458" s="570"/>
      <c r="I458" s="584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</row>
    <row r="459" spans="1:19" ht="38.25" customHeight="1" hidden="1">
      <c r="A459" s="185"/>
      <c r="B459" s="192"/>
      <c r="C459" s="193"/>
      <c r="D459" s="194"/>
      <c r="E459" s="186" t="s">
        <v>710</v>
      </c>
      <c r="F459" s="187"/>
      <c r="G459" s="70"/>
      <c r="H459" s="570"/>
      <c r="I459" s="584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</row>
    <row r="460" spans="1:19" ht="12.75" customHeight="1" hidden="1">
      <c r="A460" s="185"/>
      <c r="B460" s="192"/>
      <c r="C460" s="193"/>
      <c r="D460" s="194"/>
      <c r="E460" s="186" t="s">
        <v>711</v>
      </c>
      <c r="F460" s="187"/>
      <c r="G460" s="70"/>
      <c r="H460" s="570"/>
      <c r="I460" s="584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</row>
    <row r="461" spans="1:19" ht="12.75" customHeight="1" hidden="1">
      <c r="A461" s="185"/>
      <c r="B461" s="192"/>
      <c r="C461" s="193"/>
      <c r="D461" s="194"/>
      <c r="E461" s="186" t="s">
        <v>711</v>
      </c>
      <c r="F461" s="187"/>
      <c r="G461" s="70"/>
      <c r="H461" s="570"/>
      <c r="I461" s="584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</row>
    <row r="462" spans="1:19" ht="25.5" customHeight="1" hidden="1">
      <c r="A462" s="185">
        <v>2750</v>
      </c>
      <c r="B462" s="580" t="s">
        <v>765</v>
      </c>
      <c r="C462" s="557">
        <v>5</v>
      </c>
      <c r="D462" s="558">
        <v>0</v>
      </c>
      <c r="E462" s="559" t="s">
        <v>440</v>
      </c>
      <c r="F462" s="560" t="s">
        <v>441</v>
      </c>
      <c r="G462" s="70"/>
      <c r="H462" s="570"/>
      <c r="I462" s="584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</row>
    <row r="463" spans="1:19" s="564" customFormat="1" ht="10.5" customHeight="1" hidden="1">
      <c r="A463" s="185"/>
      <c r="B463" s="544"/>
      <c r="C463" s="557"/>
      <c r="D463" s="558"/>
      <c r="E463" s="186" t="s">
        <v>670</v>
      </c>
      <c r="F463" s="560"/>
      <c r="G463" s="602"/>
      <c r="H463" s="603"/>
      <c r="I463" s="619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</row>
    <row r="464" spans="1:19" ht="25.5" customHeight="1" hidden="1">
      <c r="A464" s="185">
        <v>2751</v>
      </c>
      <c r="B464" s="625" t="s">
        <v>765</v>
      </c>
      <c r="C464" s="193">
        <v>5</v>
      </c>
      <c r="D464" s="194">
        <v>1</v>
      </c>
      <c r="E464" s="186" t="s">
        <v>440</v>
      </c>
      <c r="F464" s="229" t="s">
        <v>441</v>
      </c>
      <c r="G464" s="70"/>
      <c r="H464" s="570"/>
      <c r="I464" s="584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</row>
    <row r="465" spans="1:19" ht="38.25" customHeight="1" hidden="1">
      <c r="A465" s="185"/>
      <c r="B465" s="192"/>
      <c r="C465" s="193"/>
      <c r="D465" s="194"/>
      <c r="E465" s="186" t="s">
        <v>710</v>
      </c>
      <c r="F465" s="187"/>
      <c r="G465" s="70"/>
      <c r="H465" s="570"/>
      <c r="I465" s="584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</row>
    <row r="466" spans="1:19" ht="12.75" customHeight="1" hidden="1">
      <c r="A466" s="185"/>
      <c r="B466" s="192"/>
      <c r="C466" s="193"/>
      <c r="D466" s="194"/>
      <c r="E466" s="186" t="s">
        <v>711</v>
      </c>
      <c r="F466" s="187"/>
      <c r="G466" s="70"/>
      <c r="H466" s="570"/>
      <c r="I466" s="584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</row>
    <row r="467" spans="1:19" ht="12.75" customHeight="1" hidden="1">
      <c r="A467" s="185"/>
      <c r="B467" s="192"/>
      <c r="C467" s="193"/>
      <c r="D467" s="194"/>
      <c r="E467" s="186" t="s">
        <v>711</v>
      </c>
      <c r="F467" s="187"/>
      <c r="G467" s="70"/>
      <c r="H467" s="570"/>
      <c r="I467" s="584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</row>
    <row r="468" spans="1:19" ht="21.75" customHeight="1" hidden="1">
      <c r="A468" s="185">
        <v>2760</v>
      </c>
      <c r="B468" s="580" t="s">
        <v>765</v>
      </c>
      <c r="C468" s="557">
        <v>6</v>
      </c>
      <c r="D468" s="558">
        <v>0</v>
      </c>
      <c r="E468" s="559" t="s">
        <v>442</v>
      </c>
      <c r="F468" s="560" t="s">
        <v>443</v>
      </c>
      <c r="G468" s="70">
        <f>G474</f>
        <v>0</v>
      </c>
      <c r="H468" s="570"/>
      <c r="I468" s="584">
        <f>I474</f>
        <v>0</v>
      </c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</row>
    <row r="469" spans="1:19" s="564" customFormat="1" ht="15.75" customHeight="1" hidden="1">
      <c r="A469" s="185"/>
      <c r="B469" s="544"/>
      <c r="C469" s="557"/>
      <c r="D469" s="558"/>
      <c r="E469" s="186" t="s">
        <v>670</v>
      </c>
      <c r="F469" s="560"/>
      <c r="G469" s="602"/>
      <c r="H469" s="603"/>
      <c r="I469" s="619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</row>
    <row r="470" spans="1:19" ht="16.5" customHeight="1" hidden="1">
      <c r="A470" s="185">
        <v>2761</v>
      </c>
      <c r="B470" s="625" t="s">
        <v>765</v>
      </c>
      <c r="C470" s="193">
        <v>6</v>
      </c>
      <c r="D470" s="194">
        <v>1</v>
      </c>
      <c r="E470" s="186" t="s">
        <v>767</v>
      </c>
      <c r="F470" s="560"/>
      <c r="G470" s="70"/>
      <c r="H470" s="570"/>
      <c r="I470" s="584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</row>
    <row r="471" spans="1:19" ht="38.25" customHeight="1" hidden="1">
      <c r="A471" s="185"/>
      <c r="B471" s="192"/>
      <c r="C471" s="193"/>
      <c r="D471" s="194"/>
      <c r="E471" s="186" t="s">
        <v>710</v>
      </c>
      <c r="F471" s="187"/>
      <c r="G471" s="70"/>
      <c r="H471" s="570"/>
      <c r="I471" s="584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</row>
    <row r="472" spans="1:19" ht="12.75" customHeight="1" hidden="1">
      <c r="A472" s="185"/>
      <c r="B472" s="192"/>
      <c r="C472" s="193"/>
      <c r="D472" s="194"/>
      <c r="E472" s="186" t="s">
        <v>711</v>
      </c>
      <c r="F472" s="187"/>
      <c r="G472" s="70"/>
      <c r="H472" s="570"/>
      <c r="I472" s="584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</row>
    <row r="473" spans="1:19" ht="12.75" customHeight="1" hidden="1">
      <c r="A473" s="185"/>
      <c r="B473" s="192"/>
      <c r="C473" s="193"/>
      <c r="D473" s="194"/>
      <c r="E473" s="186" t="s">
        <v>711</v>
      </c>
      <c r="F473" s="187"/>
      <c r="G473" s="70"/>
      <c r="H473" s="570"/>
      <c r="I473" s="584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</row>
    <row r="474" spans="1:19" ht="12.75" customHeight="1" hidden="1">
      <c r="A474" s="185">
        <v>2762</v>
      </c>
      <c r="B474" s="625" t="s">
        <v>765</v>
      </c>
      <c r="C474" s="193">
        <v>6</v>
      </c>
      <c r="D474" s="194">
        <v>2</v>
      </c>
      <c r="E474" s="186" t="s">
        <v>442</v>
      </c>
      <c r="F474" s="229" t="s">
        <v>444</v>
      </c>
      <c r="G474" s="70">
        <f>G475+G476+G477</f>
        <v>0</v>
      </c>
      <c r="H474" s="570"/>
      <c r="I474" s="584">
        <f>I477+I475</f>
        <v>0</v>
      </c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</row>
    <row r="475" spans="1:19" ht="25.5" customHeight="1" hidden="1">
      <c r="A475" s="185"/>
      <c r="B475" s="192"/>
      <c r="C475" s="193"/>
      <c r="D475" s="194"/>
      <c r="E475" s="58" t="s">
        <v>698</v>
      </c>
      <c r="F475" s="47"/>
      <c r="G475" s="69">
        <f>I475</f>
        <v>0</v>
      </c>
      <c r="H475" s="570"/>
      <c r="I475" s="584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</row>
    <row r="476" spans="1:19" ht="14.25" customHeight="1" hidden="1">
      <c r="A476" s="185"/>
      <c r="B476" s="192"/>
      <c r="C476" s="193"/>
      <c r="D476" s="194"/>
      <c r="E476" s="58" t="s">
        <v>695</v>
      </c>
      <c r="F476" s="47"/>
      <c r="G476" s="69">
        <f>I476</f>
        <v>0</v>
      </c>
      <c r="H476" s="570"/>
      <c r="I476" s="584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</row>
    <row r="477" spans="1:19" ht="14.25" customHeight="1" hidden="1">
      <c r="A477" s="185"/>
      <c r="B477" s="192"/>
      <c r="C477" s="193"/>
      <c r="D477" s="194"/>
      <c r="E477" s="58" t="s">
        <v>692</v>
      </c>
      <c r="F477" s="47"/>
      <c r="G477" s="69">
        <f>I477</f>
        <v>0</v>
      </c>
      <c r="H477" s="570"/>
      <c r="I477" s="584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</row>
    <row r="478" spans="1:19" s="552" customFormat="1" ht="40.5" customHeight="1" hidden="1">
      <c r="A478" s="621">
        <v>2800</v>
      </c>
      <c r="B478" s="580" t="s">
        <v>768</v>
      </c>
      <c r="C478" s="557">
        <v>0</v>
      </c>
      <c r="D478" s="558">
        <v>0</v>
      </c>
      <c r="E478" s="624" t="s">
        <v>920</v>
      </c>
      <c r="F478" s="622" t="s">
        <v>445</v>
      </c>
      <c r="G478" s="607">
        <f>H478</f>
        <v>0</v>
      </c>
      <c r="H478" s="608">
        <f>H482+H487+H488</f>
        <v>0</v>
      </c>
      <c r="I478" s="626">
        <f>+I487</f>
        <v>0</v>
      </c>
      <c r="J478" s="190"/>
      <c r="K478" s="679"/>
      <c r="L478" s="190"/>
      <c r="M478" s="190"/>
      <c r="N478" s="190"/>
      <c r="O478" s="190"/>
      <c r="P478" s="190"/>
      <c r="Q478" s="190"/>
      <c r="R478" s="190"/>
      <c r="S478" s="190"/>
    </row>
    <row r="479" spans="1:19" ht="11.25" customHeight="1" hidden="1">
      <c r="A479" s="554"/>
      <c r="B479" s="544"/>
      <c r="C479" s="545"/>
      <c r="D479" s="546"/>
      <c r="E479" s="186" t="s">
        <v>669</v>
      </c>
      <c r="F479" s="555"/>
      <c r="G479" s="182"/>
      <c r="H479" s="183"/>
      <c r="I479" s="680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</row>
    <row r="480" spans="1:9" ht="12.75" hidden="1">
      <c r="A480" s="185">
        <v>2810</v>
      </c>
      <c r="B480" s="625" t="s">
        <v>768</v>
      </c>
      <c r="C480" s="193">
        <v>1</v>
      </c>
      <c r="D480" s="194">
        <v>0</v>
      </c>
      <c r="E480" s="559" t="s">
        <v>838</v>
      </c>
      <c r="F480" s="560" t="s">
        <v>447</v>
      </c>
      <c r="G480" s="180"/>
      <c r="H480" s="181"/>
      <c r="I480" s="197"/>
    </row>
    <row r="481" spans="1:9" s="564" customFormat="1" ht="14.25" customHeight="1" hidden="1">
      <c r="A481" s="185"/>
      <c r="B481" s="544"/>
      <c r="C481" s="557"/>
      <c r="D481" s="558"/>
      <c r="E481" s="186" t="s">
        <v>670</v>
      </c>
      <c r="F481" s="560"/>
      <c r="G481" s="184"/>
      <c r="H481" s="681"/>
      <c r="I481" s="604"/>
    </row>
    <row r="482" spans="1:9" ht="12.75" hidden="1">
      <c r="A482" s="185">
        <v>2811</v>
      </c>
      <c r="B482" s="625" t="s">
        <v>768</v>
      </c>
      <c r="C482" s="193">
        <v>1</v>
      </c>
      <c r="D482" s="194">
        <v>1</v>
      </c>
      <c r="E482" s="186" t="s">
        <v>446</v>
      </c>
      <c r="F482" s="229" t="s">
        <v>448</v>
      </c>
      <c r="G482" s="607">
        <f>G483+G484+G485+G486</f>
        <v>0</v>
      </c>
      <c r="H482" s="608">
        <f>H483+H484+H485+H486</f>
        <v>0</v>
      </c>
      <c r="I482" s="197"/>
    </row>
    <row r="483" spans="1:9" ht="13.5" hidden="1" thickBot="1">
      <c r="A483" s="185"/>
      <c r="B483" s="192"/>
      <c r="C483" s="193"/>
      <c r="D483" s="194"/>
      <c r="E483" s="572" t="s">
        <v>642</v>
      </c>
      <c r="F483" s="187"/>
      <c r="G483" s="70">
        <f>H483</f>
        <v>0</v>
      </c>
      <c r="H483" s="570"/>
      <c r="I483" s="197"/>
    </row>
    <row r="484" spans="1:9" ht="13.5" customHeight="1" hidden="1">
      <c r="A484" s="663"/>
      <c r="B484" s="51"/>
      <c r="C484" s="664"/>
      <c r="D484" s="665"/>
      <c r="E484" s="600" t="s">
        <v>647</v>
      </c>
      <c r="F484" s="666"/>
      <c r="G484" s="682">
        <f>H484</f>
        <v>0</v>
      </c>
      <c r="H484" s="612"/>
      <c r="I484" s="669"/>
    </row>
    <row r="485" spans="1:9" ht="12.75" hidden="1">
      <c r="A485" s="661"/>
      <c r="B485" s="51"/>
      <c r="C485" s="193"/>
      <c r="D485" s="193"/>
      <c r="E485" s="683" t="s">
        <v>653</v>
      </c>
      <c r="F485" s="187"/>
      <c r="G485" s="70">
        <f>H485</f>
        <v>0</v>
      </c>
      <c r="H485" s="570"/>
      <c r="I485" s="197"/>
    </row>
    <row r="486" spans="1:9" ht="25.5" hidden="1">
      <c r="A486" s="185"/>
      <c r="B486" s="51"/>
      <c r="C486" s="193"/>
      <c r="D486" s="194"/>
      <c r="E486" s="394" t="s">
        <v>0</v>
      </c>
      <c r="F486" s="187"/>
      <c r="G486" s="70">
        <f>H486</f>
        <v>0</v>
      </c>
      <c r="H486" s="570"/>
      <c r="I486" s="197"/>
    </row>
    <row r="487" spans="1:9" ht="12.75" hidden="1">
      <c r="A487" s="185">
        <v>2820</v>
      </c>
      <c r="B487" s="580" t="s">
        <v>768</v>
      </c>
      <c r="C487" s="557">
        <v>2</v>
      </c>
      <c r="D487" s="558">
        <v>0</v>
      </c>
      <c r="E487" s="559" t="s">
        <v>584</v>
      </c>
      <c r="F487" s="560" t="s">
        <v>450</v>
      </c>
      <c r="G487" s="684">
        <f>H487</f>
        <v>0</v>
      </c>
      <c r="H487" s="685">
        <f>H499+H488</f>
        <v>0</v>
      </c>
      <c r="I487" s="609">
        <f>+I488</f>
        <v>0</v>
      </c>
    </row>
    <row r="488" spans="1:9" ht="12.75" hidden="1">
      <c r="A488" s="185">
        <v>2821</v>
      </c>
      <c r="B488" s="625" t="s">
        <v>768</v>
      </c>
      <c r="C488" s="193">
        <v>2</v>
      </c>
      <c r="D488" s="194">
        <v>1</v>
      </c>
      <c r="E488" s="186" t="s">
        <v>759</v>
      </c>
      <c r="F488" s="560"/>
      <c r="G488" s="684">
        <f>H488+I488</f>
        <v>0</v>
      </c>
      <c r="H488" s="685">
        <f>+H489</f>
        <v>0</v>
      </c>
      <c r="I488" s="609">
        <f>+I490</f>
        <v>0</v>
      </c>
    </row>
    <row r="489" spans="1:16" ht="28.5" customHeight="1" hidden="1">
      <c r="A489" s="185"/>
      <c r="B489" s="192"/>
      <c r="C489" s="193"/>
      <c r="D489" s="194"/>
      <c r="E489" s="58" t="s">
        <v>661</v>
      </c>
      <c r="F489" s="187"/>
      <c r="G489" s="70">
        <f>H489</f>
        <v>0</v>
      </c>
      <c r="H489" s="570"/>
      <c r="I489" s="197"/>
      <c r="K489" s="670"/>
      <c r="L489" s="670"/>
      <c r="M489" s="670"/>
      <c r="N489" s="670"/>
      <c r="O489" s="670"/>
      <c r="P489" s="670"/>
    </row>
    <row r="490" spans="1:19" ht="15" customHeight="1" hidden="1">
      <c r="A490" s="185"/>
      <c r="B490" s="580"/>
      <c r="C490" s="557"/>
      <c r="D490" s="558"/>
      <c r="E490" s="58" t="s">
        <v>690</v>
      </c>
      <c r="F490" s="187"/>
      <c r="G490" s="70">
        <f>I490</f>
        <v>0</v>
      </c>
      <c r="H490" s="570"/>
      <c r="I490" s="584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</row>
    <row r="491" spans="1:16" ht="12.75" customHeight="1" hidden="1">
      <c r="A491" s="185">
        <v>2822</v>
      </c>
      <c r="B491" s="625" t="s">
        <v>768</v>
      </c>
      <c r="C491" s="193">
        <v>2</v>
      </c>
      <c r="D491" s="194">
        <v>2</v>
      </c>
      <c r="E491" s="186" t="s">
        <v>770</v>
      </c>
      <c r="F491" s="560"/>
      <c r="G491" s="70"/>
      <c r="H491" s="570"/>
      <c r="I491" s="197"/>
      <c r="K491" s="670"/>
      <c r="L491" s="670"/>
      <c r="M491" s="670"/>
      <c r="N491" s="670"/>
      <c r="O491" s="670"/>
      <c r="P491" s="670"/>
    </row>
    <row r="492" spans="1:16" ht="38.25" customHeight="1" hidden="1">
      <c r="A492" s="185"/>
      <c r="B492" s="192"/>
      <c r="C492" s="193"/>
      <c r="D492" s="194"/>
      <c r="E492" s="186" t="s">
        <v>710</v>
      </c>
      <c r="F492" s="187"/>
      <c r="G492" s="70"/>
      <c r="H492" s="570"/>
      <c r="I492" s="197"/>
      <c r="K492" s="670"/>
      <c r="L492" s="670"/>
      <c r="M492" s="670"/>
      <c r="N492" s="670"/>
      <c r="O492" s="670"/>
      <c r="P492" s="670"/>
    </row>
    <row r="493" spans="1:16" ht="12.75" customHeight="1" hidden="1">
      <c r="A493" s="185"/>
      <c r="B493" s="192"/>
      <c r="C493" s="193"/>
      <c r="D493" s="194"/>
      <c r="E493" s="186" t="s">
        <v>711</v>
      </c>
      <c r="F493" s="187"/>
      <c r="G493" s="70"/>
      <c r="H493" s="570"/>
      <c r="I493" s="197"/>
      <c r="K493" s="670"/>
      <c r="L493" s="670"/>
      <c r="M493" s="670"/>
      <c r="N493" s="670"/>
      <c r="O493" s="670"/>
      <c r="P493" s="670"/>
    </row>
    <row r="494" spans="1:16" ht="13.5" customHeight="1" hidden="1">
      <c r="A494" s="185"/>
      <c r="B494" s="192"/>
      <c r="C494" s="193"/>
      <c r="D494" s="194"/>
      <c r="E494" s="186" t="s">
        <v>711</v>
      </c>
      <c r="F494" s="187"/>
      <c r="G494" s="70"/>
      <c r="H494" s="570"/>
      <c r="I494" s="197"/>
      <c r="K494" s="670"/>
      <c r="L494" s="670"/>
      <c r="M494" s="670"/>
      <c r="N494" s="670"/>
      <c r="O494" s="670"/>
      <c r="P494" s="670"/>
    </row>
    <row r="495" spans="1:16" ht="12.75" customHeight="1" hidden="1">
      <c r="A495" s="185">
        <v>2823</v>
      </c>
      <c r="B495" s="625" t="s">
        <v>768</v>
      </c>
      <c r="C495" s="193">
        <v>2</v>
      </c>
      <c r="D495" s="194">
        <v>3</v>
      </c>
      <c r="E495" s="186" t="s">
        <v>805</v>
      </c>
      <c r="F495" s="229" t="s">
        <v>451</v>
      </c>
      <c r="G495" s="70"/>
      <c r="H495" s="570"/>
      <c r="I495" s="197"/>
      <c r="K495" s="670"/>
      <c r="L495" s="670"/>
      <c r="M495" s="670"/>
      <c r="N495" s="670"/>
      <c r="O495" s="670"/>
      <c r="P495" s="670"/>
    </row>
    <row r="496" spans="1:16" ht="38.25" customHeight="1" hidden="1">
      <c r="A496" s="185"/>
      <c r="B496" s="192"/>
      <c r="C496" s="193"/>
      <c r="D496" s="194"/>
      <c r="E496" s="186" t="s">
        <v>710</v>
      </c>
      <c r="F496" s="187"/>
      <c r="G496" s="70"/>
      <c r="H496" s="570"/>
      <c r="I496" s="197"/>
      <c r="K496" s="670"/>
      <c r="L496" s="670"/>
      <c r="M496" s="670"/>
      <c r="N496" s="670"/>
      <c r="O496" s="670"/>
      <c r="P496" s="670"/>
    </row>
    <row r="497" spans="1:16" ht="12.75" customHeight="1" hidden="1">
      <c r="A497" s="185"/>
      <c r="B497" s="192"/>
      <c r="C497" s="193"/>
      <c r="D497" s="194"/>
      <c r="E497" s="186" t="s">
        <v>711</v>
      </c>
      <c r="F497" s="187"/>
      <c r="G497" s="70"/>
      <c r="H497" s="570"/>
      <c r="I497" s="197"/>
      <c r="K497" s="670"/>
      <c r="L497" s="670"/>
      <c r="M497" s="670"/>
      <c r="N497" s="670"/>
      <c r="O497" s="670"/>
      <c r="P497" s="670"/>
    </row>
    <row r="498" spans="1:16" ht="12.75" customHeight="1" hidden="1">
      <c r="A498" s="185"/>
      <c r="B498" s="192"/>
      <c r="C498" s="193"/>
      <c r="D498" s="194"/>
      <c r="E498" s="186" t="s">
        <v>711</v>
      </c>
      <c r="F498" s="187"/>
      <c r="G498" s="70"/>
      <c r="H498" s="570"/>
      <c r="I498" s="197"/>
      <c r="K498" s="670"/>
      <c r="L498" s="670"/>
      <c r="M498" s="670"/>
      <c r="N498" s="670"/>
      <c r="O498" s="670"/>
      <c r="P498" s="670"/>
    </row>
    <row r="499" spans="1:16" ht="12.75" customHeight="1" hidden="1">
      <c r="A499" s="185">
        <v>2824</v>
      </c>
      <c r="B499" s="625" t="s">
        <v>768</v>
      </c>
      <c r="C499" s="193">
        <v>2</v>
      </c>
      <c r="D499" s="194">
        <v>4</v>
      </c>
      <c r="E499" s="186" t="s">
        <v>582</v>
      </c>
      <c r="F499" s="229"/>
      <c r="G499" s="607">
        <f aca="true" t="shared" si="4" ref="G499:G506">H499</f>
        <v>0</v>
      </c>
      <c r="H499" s="608">
        <f>H502+H504+H503+H505+H506+H501+H500</f>
        <v>0</v>
      </c>
      <c r="I499" s="197"/>
      <c r="K499" s="670"/>
      <c r="L499" s="670"/>
      <c r="M499" s="670"/>
      <c r="N499" s="670"/>
      <c r="O499" s="670"/>
      <c r="P499" s="670"/>
    </row>
    <row r="500" spans="1:11" ht="25.5" hidden="1">
      <c r="A500" s="185"/>
      <c r="B500" s="192"/>
      <c r="C500" s="193"/>
      <c r="D500" s="194"/>
      <c r="E500" s="58" t="s">
        <v>630</v>
      </c>
      <c r="F500" s="187"/>
      <c r="G500" s="70">
        <f>H500</f>
        <v>0</v>
      </c>
      <c r="H500" s="570"/>
      <c r="I500" s="584"/>
      <c r="K500" s="610"/>
    </row>
    <row r="501" spans="1:16" s="564" customFormat="1" ht="17.25" customHeight="1" hidden="1">
      <c r="A501" s="185"/>
      <c r="B501" s="544"/>
      <c r="C501" s="557"/>
      <c r="D501" s="558"/>
      <c r="E501" s="569" t="s">
        <v>638</v>
      </c>
      <c r="F501" s="560"/>
      <c r="G501" s="70">
        <f t="shared" si="4"/>
        <v>0</v>
      </c>
      <c r="H501" s="575"/>
      <c r="I501" s="571"/>
      <c r="K501" s="670"/>
      <c r="L501" s="670"/>
      <c r="M501" s="670"/>
      <c r="N501" s="670"/>
      <c r="O501" s="670"/>
      <c r="P501" s="670"/>
    </row>
    <row r="502" spans="1:16" ht="13.5" customHeight="1" hidden="1" thickBot="1">
      <c r="A502" s="185"/>
      <c r="B502" s="192"/>
      <c r="C502" s="193"/>
      <c r="D502" s="194"/>
      <c r="E502" s="572" t="s">
        <v>642</v>
      </c>
      <c r="F502" s="187"/>
      <c r="G502" s="70">
        <f t="shared" si="4"/>
        <v>0</v>
      </c>
      <c r="H502" s="570"/>
      <c r="I502" s="197"/>
      <c r="K502" s="670"/>
      <c r="L502" s="670"/>
      <c r="M502" s="670"/>
      <c r="N502" s="670"/>
      <c r="O502" s="670"/>
      <c r="P502" s="670"/>
    </row>
    <row r="503" spans="1:16" ht="13.5" customHeight="1" hidden="1">
      <c r="A503" s="663"/>
      <c r="B503" s="686"/>
      <c r="C503" s="664"/>
      <c r="D503" s="665"/>
      <c r="E503" s="600" t="s">
        <v>647</v>
      </c>
      <c r="F503" s="666"/>
      <c r="G503" s="667">
        <f t="shared" si="4"/>
        <v>0</v>
      </c>
      <c r="H503" s="668"/>
      <c r="I503" s="669"/>
      <c r="K503" s="670"/>
      <c r="L503" s="670"/>
      <c r="M503" s="670"/>
      <c r="N503" s="670"/>
      <c r="O503" s="670"/>
      <c r="P503" s="670"/>
    </row>
    <row r="504" spans="1:16" ht="13.5" customHeight="1" hidden="1">
      <c r="A504" s="661"/>
      <c r="B504" s="51"/>
      <c r="C504" s="193"/>
      <c r="D504" s="194"/>
      <c r="E504" s="394" t="s">
        <v>652</v>
      </c>
      <c r="F504" s="187"/>
      <c r="G504" s="645">
        <f t="shared" si="4"/>
        <v>0</v>
      </c>
      <c r="H504" s="646"/>
      <c r="I504" s="197"/>
      <c r="K504" s="670"/>
      <c r="L504" s="670"/>
      <c r="M504" s="670"/>
      <c r="N504" s="670"/>
      <c r="O504" s="670"/>
      <c r="P504" s="670"/>
    </row>
    <row r="505" spans="1:16" ht="12.75" customHeight="1" hidden="1" thickBot="1">
      <c r="A505" s="687"/>
      <c r="B505" s="688"/>
      <c r="C505" s="689"/>
      <c r="D505" s="690"/>
      <c r="E505" s="662" t="s">
        <v>653</v>
      </c>
      <c r="F505" s="691"/>
      <c r="G505" s="645">
        <f t="shared" si="4"/>
        <v>0</v>
      </c>
      <c r="H505" s="646"/>
      <c r="I505" s="692"/>
      <c r="K505" s="670"/>
      <c r="L505" s="670"/>
      <c r="M505" s="670"/>
      <c r="N505" s="670"/>
      <c r="O505" s="670"/>
      <c r="P505" s="670"/>
    </row>
    <row r="506" spans="1:16" ht="38.25" customHeight="1" hidden="1">
      <c r="A506" s="185"/>
      <c r="B506" s="51"/>
      <c r="C506" s="193"/>
      <c r="D506" s="194"/>
      <c r="E506" s="394" t="s">
        <v>0</v>
      </c>
      <c r="F506" s="187"/>
      <c r="G506" s="590">
        <f t="shared" si="4"/>
        <v>0</v>
      </c>
      <c r="H506" s="595"/>
      <c r="I506" s="197"/>
      <c r="K506" s="670"/>
      <c r="L506" s="670"/>
      <c r="M506" s="670"/>
      <c r="N506" s="670"/>
      <c r="O506" s="670"/>
      <c r="P506" s="670"/>
    </row>
    <row r="507" spans="1:16" ht="12.75" customHeight="1" hidden="1">
      <c r="A507" s="554"/>
      <c r="B507" s="192"/>
      <c r="C507" s="693"/>
      <c r="D507" s="694"/>
      <c r="E507" s="620" t="s">
        <v>711</v>
      </c>
      <c r="F507" s="695"/>
      <c r="G507" s="590"/>
      <c r="H507" s="595"/>
      <c r="I507" s="680"/>
      <c r="K507" s="670"/>
      <c r="L507" s="670"/>
      <c r="M507" s="670"/>
      <c r="N507" s="670"/>
      <c r="O507" s="670"/>
      <c r="P507" s="670"/>
    </row>
    <row r="508" spans="1:16" ht="12.75" customHeight="1" hidden="1">
      <c r="A508" s="185">
        <v>2825</v>
      </c>
      <c r="B508" s="625" t="s">
        <v>768</v>
      </c>
      <c r="C508" s="193">
        <v>2</v>
      </c>
      <c r="D508" s="194">
        <v>5</v>
      </c>
      <c r="E508" s="186" t="s">
        <v>772</v>
      </c>
      <c r="F508" s="229"/>
      <c r="G508" s="70"/>
      <c r="H508" s="570"/>
      <c r="I508" s="197"/>
      <c r="K508" s="670"/>
      <c r="L508" s="670"/>
      <c r="M508" s="670"/>
      <c r="N508" s="670"/>
      <c r="O508" s="670"/>
      <c r="P508" s="670"/>
    </row>
    <row r="509" spans="1:16" ht="38.25" customHeight="1" hidden="1">
      <c r="A509" s="185"/>
      <c r="B509" s="192"/>
      <c r="C509" s="193"/>
      <c r="D509" s="194"/>
      <c r="E509" s="186" t="s">
        <v>710</v>
      </c>
      <c r="F509" s="187"/>
      <c r="G509" s="70"/>
      <c r="H509" s="570"/>
      <c r="I509" s="197"/>
      <c r="K509" s="670"/>
      <c r="L509" s="670"/>
      <c r="M509" s="670"/>
      <c r="N509" s="670"/>
      <c r="O509" s="670"/>
      <c r="P509" s="670"/>
    </row>
    <row r="510" spans="1:16" ht="12.75" customHeight="1" hidden="1">
      <c r="A510" s="185"/>
      <c r="B510" s="192"/>
      <c r="C510" s="193"/>
      <c r="D510" s="194"/>
      <c r="E510" s="186" t="s">
        <v>711</v>
      </c>
      <c r="F510" s="187"/>
      <c r="G510" s="70"/>
      <c r="H510" s="570"/>
      <c r="I510" s="197"/>
      <c r="K510" s="670"/>
      <c r="L510" s="670"/>
      <c r="M510" s="670"/>
      <c r="N510" s="670"/>
      <c r="O510" s="670"/>
      <c r="P510" s="670"/>
    </row>
    <row r="511" spans="1:16" ht="12.75" customHeight="1" hidden="1">
      <c r="A511" s="185"/>
      <c r="B511" s="192"/>
      <c r="C511" s="193"/>
      <c r="D511" s="194"/>
      <c r="E511" s="186" t="s">
        <v>711</v>
      </c>
      <c r="F511" s="187"/>
      <c r="G511" s="70"/>
      <c r="H511" s="570"/>
      <c r="I511" s="197"/>
      <c r="K511" s="670"/>
      <c r="L511" s="670"/>
      <c r="M511" s="670"/>
      <c r="N511" s="670"/>
      <c r="O511" s="670"/>
      <c r="P511" s="670"/>
    </row>
    <row r="512" spans="1:16" ht="12.75" customHeight="1" hidden="1">
      <c r="A512" s="185">
        <v>2826</v>
      </c>
      <c r="B512" s="625" t="s">
        <v>768</v>
      </c>
      <c r="C512" s="193">
        <v>2</v>
      </c>
      <c r="D512" s="194">
        <v>6</v>
      </c>
      <c r="E512" s="186" t="s">
        <v>773</v>
      </c>
      <c r="F512" s="229"/>
      <c r="G512" s="70"/>
      <c r="H512" s="570"/>
      <c r="I512" s="197"/>
      <c r="K512" s="670"/>
      <c r="L512" s="670"/>
      <c r="M512" s="670"/>
      <c r="N512" s="670"/>
      <c r="O512" s="670"/>
      <c r="P512" s="670"/>
    </row>
    <row r="513" spans="1:16" ht="38.25" customHeight="1" hidden="1">
      <c r="A513" s="185"/>
      <c r="B513" s="192"/>
      <c r="C513" s="193"/>
      <c r="D513" s="194"/>
      <c r="E513" s="186" t="s">
        <v>710</v>
      </c>
      <c r="F513" s="187"/>
      <c r="G513" s="70"/>
      <c r="H513" s="570"/>
      <c r="I513" s="197"/>
      <c r="K513" s="670"/>
      <c r="L513" s="670"/>
      <c r="M513" s="670"/>
      <c r="N513" s="670"/>
      <c r="O513" s="670"/>
      <c r="P513" s="670"/>
    </row>
    <row r="514" spans="1:16" ht="12.75" customHeight="1" hidden="1">
      <c r="A514" s="185"/>
      <c r="B514" s="192"/>
      <c r="C514" s="193"/>
      <c r="D514" s="194"/>
      <c r="E514" s="186" t="s">
        <v>711</v>
      </c>
      <c r="F514" s="187"/>
      <c r="G514" s="70"/>
      <c r="H514" s="570"/>
      <c r="I514" s="197"/>
      <c r="K514" s="670"/>
      <c r="L514" s="670"/>
      <c r="M514" s="670"/>
      <c r="N514" s="670"/>
      <c r="O514" s="670"/>
      <c r="P514" s="670"/>
    </row>
    <row r="515" spans="1:16" ht="12.75" customHeight="1" hidden="1">
      <c r="A515" s="185"/>
      <c r="B515" s="192"/>
      <c r="C515" s="193"/>
      <c r="D515" s="194"/>
      <c r="E515" s="186" t="s">
        <v>711</v>
      </c>
      <c r="F515" s="187"/>
      <c r="G515" s="70"/>
      <c r="H515" s="570"/>
      <c r="I515" s="197"/>
      <c r="K515" s="670"/>
      <c r="L515" s="670"/>
      <c r="M515" s="670"/>
      <c r="N515" s="670"/>
      <c r="O515" s="670"/>
      <c r="P515" s="670"/>
    </row>
    <row r="516" spans="1:16" ht="27" customHeight="1" hidden="1">
      <c r="A516" s="185">
        <v>2830</v>
      </c>
      <c r="B516" s="580" t="s">
        <v>768</v>
      </c>
      <c r="C516" s="557">
        <v>3</v>
      </c>
      <c r="D516" s="558">
        <v>0</v>
      </c>
      <c r="E516" s="559" t="s">
        <v>452</v>
      </c>
      <c r="F516" s="623" t="s">
        <v>453</v>
      </c>
      <c r="G516" s="70"/>
      <c r="H516" s="570"/>
      <c r="I516" s="197"/>
      <c r="K516" s="670"/>
      <c r="L516" s="670"/>
      <c r="M516" s="670"/>
      <c r="N516" s="670"/>
      <c r="O516" s="670"/>
      <c r="P516" s="670"/>
    </row>
    <row r="517" spans="1:16" s="564" customFormat="1" ht="10.5" customHeight="1" hidden="1">
      <c r="A517" s="185"/>
      <c r="B517" s="544"/>
      <c r="C517" s="557"/>
      <c r="D517" s="558"/>
      <c r="E517" s="186" t="s">
        <v>670</v>
      </c>
      <c r="F517" s="560"/>
      <c r="G517" s="602"/>
      <c r="H517" s="603"/>
      <c r="I517" s="604"/>
      <c r="K517" s="670"/>
      <c r="L517" s="670"/>
      <c r="M517" s="670"/>
      <c r="N517" s="670"/>
      <c r="O517" s="670"/>
      <c r="P517" s="670"/>
    </row>
    <row r="518" spans="1:16" ht="12.75" customHeight="1" hidden="1">
      <c r="A518" s="185">
        <v>2831</v>
      </c>
      <c r="B518" s="625" t="s">
        <v>768</v>
      </c>
      <c r="C518" s="193">
        <v>3</v>
      </c>
      <c r="D518" s="194">
        <v>1</v>
      </c>
      <c r="E518" s="186" t="s">
        <v>806</v>
      </c>
      <c r="F518" s="623"/>
      <c r="G518" s="70"/>
      <c r="H518" s="570"/>
      <c r="I518" s="197"/>
      <c r="K518" s="670"/>
      <c r="L518" s="670"/>
      <c r="M518" s="670"/>
      <c r="N518" s="670"/>
      <c r="O518" s="670"/>
      <c r="P518" s="670"/>
    </row>
    <row r="519" spans="1:16" ht="38.25" customHeight="1" hidden="1">
      <c r="A519" s="185"/>
      <c r="B519" s="192"/>
      <c r="C519" s="193"/>
      <c r="D519" s="194"/>
      <c r="E519" s="186" t="s">
        <v>710</v>
      </c>
      <c r="F519" s="187"/>
      <c r="G519" s="70"/>
      <c r="H519" s="570"/>
      <c r="I519" s="197"/>
      <c r="K519" s="670"/>
      <c r="L519" s="670"/>
      <c r="M519" s="670"/>
      <c r="N519" s="670"/>
      <c r="O519" s="670"/>
      <c r="P519" s="670"/>
    </row>
    <row r="520" spans="1:16" ht="12.75" customHeight="1" hidden="1">
      <c r="A520" s="185"/>
      <c r="B520" s="192"/>
      <c r="C520" s="193"/>
      <c r="D520" s="194"/>
      <c r="E520" s="186" t="s">
        <v>711</v>
      </c>
      <c r="F520" s="187"/>
      <c r="G520" s="70"/>
      <c r="H520" s="570"/>
      <c r="I520" s="197"/>
      <c r="K520" s="670"/>
      <c r="L520" s="670"/>
      <c r="M520" s="670"/>
      <c r="N520" s="670"/>
      <c r="O520" s="670"/>
      <c r="P520" s="670"/>
    </row>
    <row r="521" spans="1:16" ht="12.75" customHeight="1" hidden="1">
      <c r="A521" s="185"/>
      <c r="B521" s="192"/>
      <c r="C521" s="193"/>
      <c r="D521" s="194"/>
      <c r="E521" s="186" t="s">
        <v>711</v>
      </c>
      <c r="F521" s="187"/>
      <c r="G521" s="70"/>
      <c r="H521" s="570"/>
      <c r="I521" s="197"/>
      <c r="K521" s="670"/>
      <c r="L521" s="670"/>
      <c r="M521" s="670"/>
      <c r="N521" s="670"/>
      <c r="O521" s="670"/>
      <c r="P521" s="670"/>
    </row>
    <row r="522" spans="1:16" ht="12.75" customHeight="1" hidden="1">
      <c r="A522" s="185">
        <v>2832</v>
      </c>
      <c r="B522" s="625" t="s">
        <v>768</v>
      </c>
      <c r="C522" s="193">
        <v>3</v>
      </c>
      <c r="D522" s="194">
        <v>2</v>
      </c>
      <c r="E522" s="186" t="s">
        <v>813</v>
      </c>
      <c r="F522" s="623"/>
      <c r="G522" s="70"/>
      <c r="H522" s="570"/>
      <c r="I522" s="197"/>
      <c r="K522" s="670"/>
      <c r="L522" s="670"/>
      <c r="M522" s="670"/>
      <c r="N522" s="670"/>
      <c r="O522" s="670"/>
      <c r="P522" s="670"/>
    </row>
    <row r="523" spans="1:16" ht="38.25" customHeight="1" hidden="1">
      <c r="A523" s="185"/>
      <c r="B523" s="192"/>
      <c r="C523" s="193"/>
      <c r="D523" s="194"/>
      <c r="E523" s="186" t="s">
        <v>710</v>
      </c>
      <c r="F523" s="187"/>
      <c r="G523" s="70"/>
      <c r="H523" s="570"/>
      <c r="I523" s="197"/>
      <c r="K523" s="670"/>
      <c r="L523" s="670"/>
      <c r="M523" s="670"/>
      <c r="N523" s="670"/>
      <c r="O523" s="670"/>
      <c r="P523" s="670"/>
    </row>
    <row r="524" spans="1:16" ht="12.75" customHeight="1" hidden="1">
      <c r="A524" s="185"/>
      <c r="B524" s="192"/>
      <c r="C524" s="193"/>
      <c r="D524" s="194"/>
      <c r="E524" s="186" t="s">
        <v>711</v>
      </c>
      <c r="F524" s="187"/>
      <c r="G524" s="70"/>
      <c r="H524" s="570"/>
      <c r="I524" s="197"/>
      <c r="K524" s="670"/>
      <c r="L524" s="670"/>
      <c r="M524" s="670"/>
      <c r="N524" s="670"/>
      <c r="O524" s="670"/>
      <c r="P524" s="670"/>
    </row>
    <row r="525" spans="1:16" ht="12.75" customHeight="1" hidden="1">
      <c r="A525" s="185"/>
      <c r="B525" s="192"/>
      <c r="C525" s="193"/>
      <c r="D525" s="194"/>
      <c r="E525" s="186" t="s">
        <v>711</v>
      </c>
      <c r="F525" s="187"/>
      <c r="G525" s="70"/>
      <c r="H525" s="570"/>
      <c r="I525" s="197"/>
      <c r="K525" s="670"/>
      <c r="L525" s="670"/>
      <c r="M525" s="670"/>
      <c r="N525" s="670"/>
      <c r="O525" s="670"/>
      <c r="P525" s="670"/>
    </row>
    <row r="526" spans="1:16" ht="12.75" customHeight="1" hidden="1">
      <c r="A526" s="185">
        <v>2833</v>
      </c>
      <c r="B526" s="625" t="s">
        <v>768</v>
      </c>
      <c r="C526" s="193">
        <v>3</v>
      </c>
      <c r="D526" s="194">
        <v>3</v>
      </c>
      <c r="E526" s="186" t="s">
        <v>814</v>
      </c>
      <c r="F526" s="229" t="s">
        <v>454</v>
      </c>
      <c r="G526" s="70"/>
      <c r="H526" s="570"/>
      <c r="I526" s="197"/>
      <c r="K526" s="670"/>
      <c r="L526" s="670"/>
      <c r="M526" s="670"/>
      <c r="N526" s="670"/>
      <c r="O526" s="670"/>
      <c r="P526" s="670"/>
    </row>
    <row r="527" spans="1:16" ht="38.25" customHeight="1" hidden="1">
      <c r="A527" s="185"/>
      <c r="B527" s="192"/>
      <c r="C527" s="193"/>
      <c r="D527" s="194"/>
      <c r="E527" s="186" t="s">
        <v>710</v>
      </c>
      <c r="F527" s="187"/>
      <c r="G527" s="70"/>
      <c r="H527" s="570"/>
      <c r="I527" s="197"/>
      <c r="K527" s="670"/>
      <c r="L527" s="670"/>
      <c r="M527" s="670"/>
      <c r="N527" s="670"/>
      <c r="O527" s="670"/>
      <c r="P527" s="670"/>
    </row>
    <row r="528" spans="1:16" ht="12.75" customHeight="1" hidden="1">
      <c r="A528" s="185"/>
      <c r="B528" s="192"/>
      <c r="C528" s="193"/>
      <c r="D528" s="194"/>
      <c r="E528" s="186" t="s">
        <v>711</v>
      </c>
      <c r="F528" s="187"/>
      <c r="G528" s="70"/>
      <c r="H528" s="570"/>
      <c r="I528" s="197"/>
      <c r="K528" s="670"/>
      <c r="L528" s="670"/>
      <c r="M528" s="670"/>
      <c r="N528" s="670"/>
      <c r="O528" s="670"/>
      <c r="P528" s="670"/>
    </row>
    <row r="529" spans="1:16" ht="12.75" customHeight="1" hidden="1">
      <c r="A529" s="185"/>
      <c r="B529" s="192"/>
      <c r="C529" s="193"/>
      <c r="D529" s="194"/>
      <c r="E529" s="186" t="s">
        <v>711</v>
      </c>
      <c r="F529" s="187"/>
      <c r="G529" s="70"/>
      <c r="H529" s="570"/>
      <c r="I529" s="197"/>
      <c r="K529" s="670"/>
      <c r="L529" s="670"/>
      <c r="M529" s="670"/>
      <c r="N529" s="670"/>
      <c r="O529" s="670"/>
      <c r="P529" s="670"/>
    </row>
    <row r="530" spans="1:16" ht="12.75" customHeight="1" hidden="1">
      <c r="A530" s="185">
        <v>2840</v>
      </c>
      <c r="B530" s="580" t="s">
        <v>768</v>
      </c>
      <c r="C530" s="557">
        <v>4</v>
      </c>
      <c r="D530" s="558">
        <v>0</v>
      </c>
      <c r="E530" s="559" t="s">
        <v>815</v>
      </c>
      <c r="F530" s="623" t="s">
        <v>455</v>
      </c>
      <c r="G530" s="70"/>
      <c r="H530" s="570"/>
      <c r="I530" s="197"/>
      <c r="K530" s="670"/>
      <c r="L530" s="670"/>
      <c r="M530" s="670"/>
      <c r="N530" s="670"/>
      <c r="O530" s="670"/>
      <c r="P530" s="670"/>
    </row>
    <row r="531" spans="1:16" s="564" customFormat="1" ht="10.5" customHeight="1" hidden="1">
      <c r="A531" s="185"/>
      <c r="B531" s="544"/>
      <c r="C531" s="557"/>
      <c r="D531" s="558"/>
      <c r="E531" s="186" t="s">
        <v>670</v>
      </c>
      <c r="F531" s="560"/>
      <c r="G531" s="602"/>
      <c r="H531" s="603"/>
      <c r="I531" s="604"/>
      <c r="K531" s="670"/>
      <c r="L531" s="670"/>
      <c r="M531" s="670"/>
      <c r="N531" s="670"/>
      <c r="O531" s="670"/>
      <c r="P531" s="670"/>
    </row>
    <row r="532" spans="1:16" ht="14.25" customHeight="1" hidden="1">
      <c r="A532" s="185">
        <v>2841</v>
      </c>
      <c r="B532" s="625" t="s">
        <v>768</v>
      </c>
      <c r="C532" s="193">
        <v>4</v>
      </c>
      <c r="D532" s="194">
        <v>1</v>
      </c>
      <c r="E532" s="186" t="s">
        <v>816</v>
      </c>
      <c r="F532" s="623"/>
      <c r="G532" s="70"/>
      <c r="H532" s="570"/>
      <c r="I532" s="197"/>
      <c r="K532" s="670"/>
      <c r="L532" s="670"/>
      <c r="M532" s="670"/>
      <c r="N532" s="670"/>
      <c r="O532" s="670"/>
      <c r="P532" s="670"/>
    </row>
    <row r="533" spans="1:16" ht="38.25" customHeight="1" hidden="1">
      <c r="A533" s="185"/>
      <c r="B533" s="192"/>
      <c r="C533" s="193"/>
      <c r="D533" s="194"/>
      <c r="E533" s="186" t="s">
        <v>710</v>
      </c>
      <c r="F533" s="187"/>
      <c r="G533" s="70"/>
      <c r="H533" s="570"/>
      <c r="I533" s="197"/>
      <c r="K533" s="670"/>
      <c r="L533" s="670"/>
      <c r="M533" s="670"/>
      <c r="N533" s="670"/>
      <c r="O533" s="670"/>
      <c r="P533" s="670"/>
    </row>
    <row r="534" spans="1:16" ht="12.75" customHeight="1" hidden="1">
      <c r="A534" s="185"/>
      <c r="B534" s="192"/>
      <c r="C534" s="193"/>
      <c r="D534" s="194"/>
      <c r="E534" s="186" t="s">
        <v>711</v>
      </c>
      <c r="F534" s="187"/>
      <c r="G534" s="70"/>
      <c r="H534" s="570"/>
      <c r="I534" s="197"/>
      <c r="K534" s="670"/>
      <c r="L534" s="670"/>
      <c r="M534" s="670"/>
      <c r="N534" s="670"/>
      <c r="O534" s="670"/>
      <c r="P534" s="670"/>
    </row>
    <row r="535" spans="1:16" ht="12.75" customHeight="1" hidden="1">
      <c r="A535" s="185"/>
      <c r="B535" s="192"/>
      <c r="C535" s="193"/>
      <c r="D535" s="194"/>
      <c r="E535" s="186" t="s">
        <v>711</v>
      </c>
      <c r="F535" s="187"/>
      <c r="G535" s="70"/>
      <c r="H535" s="570"/>
      <c r="I535" s="197"/>
      <c r="K535" s="670"/>
      <c r="L535" s="670"/>
      <c r="M535" s="670"/>
      <c r="N535" s="670"/>
      <c r="O535" s="670"/>
      <c r="P535" s="670"/>
    </row>
    <row r="536" spans="1:16" ht="29.25" customHeight="1" hidden="1">
      <c r="A536" s="185">
        <v>2842</v>
      </c>
      <c r="B536" s="625" t="s">
        <v>768</v>
      </c>
      <c r="C536" s="193">
        <v>4</v>
      </c>
      <c r="D536" s="194">
        <v>2</v>
      </c>
      <c r="E536" s="186" t="s">
        <v>817</v>
      </c>
      <c r="F536" s="623"/>
      <c r="G536" s="70"/>
      <c r="H536" s="570"/>
      <c r="I536" s="197"/>
      <c r="K536" s="670"/>
      <c r="L536" s="670"/>
      <c r="M536" s="670"/>
      <c r="N536" s="670"/>
      <c r="O536" s="670"/>
      <c r="P536" s="670"/>
    </row>
    <row r="537" spans="1:16" ht="38.25" customHeight="1" hidden="1">
      <c r="A537" s="185"/>
      <c r="B537" s="192"/>
      <c r="C537" s="193"/>
      <c r="D537" s="194"/>
      <c r="E537" s="186" t="s">
        <v>710</v>
      </c>
      <c r="F537" s="187"/>
      <c r="G537" s="70"/>
      <c r="H537" s="570"/>
      <c r="I537" s="197"/>
      <c r="K537" s="670"/>
      <c r="L537" s="670"/>
      <c r="M537" s="670"/>
      <c r="N537" s="670"/>
      <c r="O537" s="670"/>
      <c r="P537" s="670"/>
    </row>
    <row r="538" spans="1:16" ht="12.75" customHeight="1" hidden="1">
      <c r="A538" s="185"/>
      <c r="B538" s="192"/>
      <c r="C538" s="193"/>
      <c r="D538" s="194"/>
      <c r="E538" s="186" t="s">
        <v>711</v>
      </c>
      <c r="F538" s="187"/>
      <c r="G538" s="70"/>
      <c r="H538" s="570"/>
      <c r="I538" s="197"/>
      <c r="K538" s="670"/>
      <c r="L538" s="670"/>
      <c r="M538" s="670"/>
      <c r="N538" s="670"/>
      <c r="O538" s="670"/>
      <c r="P538" s="670"/>
    </row>
    <row r="539" spans="1:16" ht="12.75" customHeight="1" hidden="1">
      <c r="A539" s="185"/>
      <c r="B539" s="192"/>
      <c r="C539" s="193"/>
      <c r="D539" s="194"/>
      <c r="E539" s="186" t="s">
        <v>711</v>
      </c>
      <c r="F539" s="187"/>
      <c r="G539" s="70"/>
      <c r="H539" s="570"/>
      <c r="I539" s="197"/>
      <c r="K539" s="670"/>
      <c r="L539" s="670"/>
      <c r="M539" s="670"/>
      <c r="N539" s="670"/>
      <c r="O539" s="670"/>
      <c r="P539" s="670"/>
    </row>
    <row r="540" spans="1:16" ht="12.75" customHeight="1" hidden="1">
      <c r="A540" s="185">
        <v>2843</v>
      </c>
      <c r="B540" s="625" t="s">
        <v>768</v>
      </c>
      <c r="C540" s="193">
        <v>4</v>
      </c>
      <c r="D540" s="194">
        <v>3</v>
      </c>
      <c r="E540" s="186" t="s">
        <v>815</v>
      </c>
      <c r="F540" s="229" t="s">
        <v>456</v>
      </c>
      <c r="G540" s="70"/>
      <c r="H540" s="570"/>
      <c r="I540" s="197"/>
      <c r="K540" s="670"/>
      <c r="L540" s="670"/>
      <c r="M540" s="670"/>
      <c r="N540" s="670"/>
      <c r="O540" s="670"/>
      <c r="P540" s="670"/>
    </row>
    <row r="541" spans="1:16" ht="38.25" customHeight="1" hidden="1">
      <c r="A541" s="185"/>
      <c r="B541" s="192"/>
      <c r="C541" s="193"/>
      <c r="D541" s="194"/>
      <c r="E541" s="186" t="s">
        <v>710</v>
      </c>
      <c r="F541" s="187"/>
      <c r="G541" s="70"/>
      <c r="H541" s="570"/>
      <c r="I541" s="197"/>
      <c r="K541" s="670"/>
      <c r="L541" s="670"/>
      <c r="M541" s="670"/>
      <c r="N541" s="670"/>
      <c r="O541" s="670"/>
      <c r="P541" s="670"/>
    </row>
    <row r="542" spans="1:16" ht="12.75" customHeight="1" hidden="1">
      <c r="A542" s="185"/>
      <c r="B542" s="192"/>
      <c r="C542" s="193"/>
      <c r="D542" s="194"/>
      <c r="E542" s="186" t="s">
        <v>711</v>
      </c>
      <c r="F542" s="187"/>
      <c r="G542" s="70"/>
      <c r="H542" s="570"/>
      <c r="I542" s="197"/>
      <c r="K542" s="670"/>
      <c r="L542" s="670"/>
      <c r="M542" s="670"/>
      <c r="N542" s="670"/>
      <c r="O542" s="670"/>
      <c r="P542" s="670"/>
    </row>
    <row r="543" spans="1:16" ht="12.75" customHeight="1" hidden="1">
      <c r="A543" s="185"/>
      <c r="B543" s="192"/>
      <c r="C543" s="193"/>
      <c r="D543" s="194"/>
      <c r="E543" s="186" t="s">
        <v>711</v>
      </c>
      <c r="F543" s="187"/>
      <c r="G543" s="70"/>
      <c r="H543" s="570"/>
      <c r="I543" s="197"/>
      <c r="K543" s="670"/>
      <c r="L543" s="670"/>
      <c r="M543" s="670"/>
      <c r="N543" s="670"/>
      <c r="O543" s="670"/>
      <c r="P543" s="670"/>
    </row>
    <row r="544" spans="1:16" ht="26.25" customHeight="1" hidden="1">
      <c r="A544" s="185">
        <v>2850</v>
      </c>
      <c r="B544" s="580" t="s">
        <v>768</v>
      </c>
      <c r="C544" s="557">
        <v>5</v>
      </c>
      <c r="D544" s="558">
        <v>0</v>
      </c>
      <c r="E544" s="696" t="s">
        <v>457</v>
      </c>
      <c r="F544" s="623" t="s">
        <v>458</v>
      </c>
      <c r="G544" s="70"/>
      <c r="H544" s="570"/>
      <c r="I544" s="197"/>
      <c r="K544" s="670"/>
      <c r="L544" s="670"/>
      <c r="M544" s="670"/>
      <c r="N544" s="670"/>
      <c r="O544" s="670"/>
      <c r="P544" s="670"/>
    </row>
    <row r="545" spans="1:16" s="564" customFormat="1" ht="10.5" customHeight="1" hidden="1">
      <c r="A545" s="185"/>
      <c r="B545" s="544"/>
      <c r="C545" s="557"/>
      <c r="D545" s="558"/>
      <c r="E545" s="186" t="s">
        <v>670</v>
      </c>
      <c r="F545" s="560"/>
      <c r="G545" s="602"/>
      <c r="H545" s="603"/>
      <c r="I545" s="604"/>
      <c r="K545" s="670"/>
      <c r="L545" s="670"/>
      <c r="M545" s="670"/>
      <c r="N545" s="670"/>
      <c r="O545" s="670"/>
      <c r="P545" s="670"/>
    </row>
    <row r="546" spans="1:16" ht="24" customHeight="1" hidden="1">
      <c r="A546" s="185">
        <v>2851</v>
      </c>
      <c r="B546" s="580" t="s">
        <v>768</v>
      </c>
      <c r="C546" s="557">
        <v>5</v>
      </c>
      <c r="D546" s="558">
        <v>1</v>
      </c>
      <c r="E546" s="697" t="s">
        <v>457</v>
      </c>
      <c r="F546" s="229" t="s">
        <v>459</v>
      </c>
      <c r="G546" s="70"/>
      <c r="H546" s="570"/>
      <c r="I546" s="197"/>
      <c r="K546" s="670"/>
      <c r="L546" s="670"/>
      <c r="M546" s="670"/>
      <c r="N546" s="670"/>
      <c r="O546" s="670"/>
      <c r="P546" s="670"/>
    </row>
    <row r="547" spans="1:16" ht="38.25" customHeight="1" hidden="1">
      <c r="A547" s="185"/>
      <c r="B547" s="192"/>
      <c r="C547" s="193"/>
      <c r="D547" s="194"/>
      <c r="E547" s="186" t="s">
        <v>710</v>
      </c>
      <c r="F547" s="187"/>
      <c r="G547" s="70"/>
      <c r="H547" s="570"/>
      <c r="I547" s="197"/>
      <c r="K547" s="670"/>
      <c r="L547" s="670"/>
      <c r="M547" s="670"/>
      <c r="N547" s="670"/>
      <c r="O547" s="670"/>
      <c r="P547" s="670"/>
    </row>
    <row r="548" spans="1:16" ht="12.75" customHeight="1" hidden="1">
      <c r="A548" s="185"/>
      <c r="B548" s="192"/>
      <c r="C548" s="193"/>
      <c r="D548" s="194"/>
      <c r="E548" s="186" t="s">
        <v>711</v>
      </c>
      <c r="F548" s="187"/>
      <c r="G548" s="70"/>
      <c r="H548" s="570"/>
      <c r="I548" s="197"/>
      <c r="K548" s="670"/>
      <c r="L548" s="670"/>
      <c r="M548" s="670"/>
      <c r="N548" s="670"/>
      <c r="O548" s="670"/>
      <c r="P548" s="670"/>
    </row>
    <row r="549" spans="1:16" ht="12.75" customHeight="1" hidden="1">
      <c r="A549" s="185"/>
      <c r="B549" s="192"/>
      <c r="C549" s="193"/>
      <c r="D549" s="194"/>
      <c r="E549" s="186" t="s">
        <v>711</v>
      </c>
      <c r="F549" s="187"/>
      <c r="G549" s="70"/>
      <c r="H549" s="570"/>
      <c r="I549" s="197"/>
      <c r="K549" s="670"/>
      <c r="L549" s="670"/>
      <c r="M549" s="670"/>
      <c r="N549" s="670"/>
      <c r="O549" s="670"/>
      <c r="P549" s="670"/>
    </row>
    <row r="550" spans="1:16" ht="27" customHeight="1" hidden="1">
      <c r="A550" s="185">
        <v>2860</v>
      </c>
      <c r="B550" s="580" t="s">
        <v>768</v>
      </c>
      <c r="C550" s="557">
        <v>6</v>
      </c>
      <c r="D550" s="558">
        <v>0</v>
      </c>
      <c r="E550" s="696" t="s">
        <v>403</v>
      </c>
      <c r="F550" s="623" t="s">
        <v>513</v>
      </c>
      <c r="G550" s="70">
        <f>H550</f>
        <v>0</v>
      </c>
      <c r="H550" s="570"/>
      <c r="I550" s="197"/>
      <c r="K550" s="670"/>
      <c r="L550" s="670"/>
      <c r="M550" s="670"/>
      <c r="N550" s="670"/>
      <c r="O550" s="670"/>
      <c r="P550" s="670"/>
    </row>
    <row r="551" spans="1:16" ht="16.5" customHeight="1" hidden="1">
      <c r="A551" s="185">
        <v>2861</v>
      </c>
      <c r="B551" s="625" t="s">
        <v>768</v>
      </c>
      <c r="C551" s="193">
        <v>6</v>
      </c>
      <c r="D551" s="194">
        <v>1</v>
      </c>
      <c r="E551" s="697" t="s">
        <v>460</v>
      </c>
      <c r="F551" s="229" t="s">
        <v>514</v>
      </c>
      <c r="G551" s="70">
        <f>H551</f>
        <v>0</v>
      </c>
      <c r="H551" s="570"/>
      <c r="I551" s="197"/>
      <c r="K551" s="670"/>
      <c r="L551" s="670"/>
      <c r="M551" s="670"/>
      <c r="N551" s="670"/>
      <c r="O551" s="670"/>
      <c r="P551" s="670"/>
    </row>
    <row r="552" spans="1:16" ht="13.5" customHeight="1" hidden="1" thickBot="1">
      <c r="A552" s="185"/>
      <c r="B552" s="192"/>
      <c r="C552" s="193"/>
      <c r="D552" s="194"/>
      <c r="E552" s="572" t="s">
        <v>642</v>
      </c>
      <c r="F552" s="187"/>
      <c r="G552" s="70">
        <f>H552</f>
        <v>0</v>
      </c>
      <c r="H552" s="570"/>
      <c r="I552" s="197"/>
      <c r="K552" s="670"/>
      <c r="L552" s="670"/>
      <c r="M552" s="670"/>
      <c r="N552" s="670"/>
      <c r="O552" s="670"/>
      <c r="P552" s="670"/>
    </row>
    <row r="553" spans="1:16" ht="12.75" customHeight="1" hidden="1">
      <c r="A553" s="185"/>
      <c r="B553" s="192"/>
      <c r="C553" s="193"/>
      <c r="D553" s="194"/>
      <c r="E553" s="89" t="s">
        <v>653</v>
      </c>
      <c r="F553" s="187"/>
      <c r="G553" s="70">
        <f>H553</f>
        <v>0</v>
      </c>
      <c r="H553" s="570"/>
      <c r="I553" s="197"/>
      <c r="K553" s="670"/>
      <c r="L553" s="670"/>
      <c r="M553" s="670"/>
      <c r="N553" s="670"/>
      <c r="O553" s="670"/>
      <c r="P553" s="670"/>
    </row>
    <row r="554" spans="1:16" s="552" customFormat="1" ht="44.25" customHeight="1" hidden="1">
      <c r="A554" s="621">
        <v>2900</v>
      </c>
      <c r="B554" s="580" t="s">
        <v>775</v>
      </c>
      <c r="C554" s="557">
        <v>0</v>
      </c>
      <c r="D554" s="558">
        <v>0</v>
      </c>
      <c r="E554" s="624" t="s">
        <v>921</v>
      </c>
      <c r="F554" s="622" t="s">
        <v>515</v>
      </c>
      <c r="G554" s="607">
        <f>H554+I554</f>
        <v>0</v>
      </c>
      <c r="H554" s="608">
        <f>+H555+H599</f>
        <v>0</v>
      </c>
      <c r="I554" s="609">
        <f>I555+I601</f>
        <v>0</v>
      </c>
      <c r="K554" s="670"/>
      <c r="L554" s="670"/>
      <c r="M554" s="670"/>
      <c r="N554" s="670"/>
      <c r="O554" s="670"/>
      <c r="P554" s="670"/>
    </row>
    <row r="555" spans="1:9" ht="25.5" hidden="1">
      <c r="A555" s="185">
        <v>2910</v>
      </c>
      <c r="B555" s="580" t="s">
        <v>775</v>
      </c>
      <c r="C555" s="557">
        <v>1</v>
      </c>
      <c r="D555" s="558">
        <v>1</v>
      </c>
      <c r="E555" s="559" t="s">
        <v>808</v>
      </c>
      <c r="F555" s="560" t="s">
        <v>516</v>
      </c>
      <c r="G555" s="70">
        <f>H555+I555</f>
        <v>0</v>
      </c>
      <c r="H555" s="570">
        <f>+H556</f>
        <v>0</v>
      </c>
      <c r="I555" s="197">
        <f>I556</f>
        <v>0</v>
      </c>
    </row>
    <row r="556" spans="1:9" s="564" customFormat="1" ht="15" customHeight="1" hidden="1">
      <c r="A556" s="185"/>
      <c r="B556" s="544"/>
      <c r="C556" s="557"/>
      <c r="D556" s="558"/>
      <c r="E556" s="186" t="s">
        <v>517</v>
      </c>
      <c r="F556" s="560"/>
      <c r="G556" s="70">
        <f>H556+I556</f>
        <v>0</v>
      </c>
      <c r="H556" s="570">
        <f>+H557</f>
        <v>0</v>
      </c>
      <c r="I556" s="197">
        <f>+I559+I562+I558</f>
        <v>0</v>
      </c>
    </row>
    <row r="557" spans="1:9" ht="28.5" customHeight="1" hidden="1">
      <c r="A557" s="185"/>
      <c r="B557" s="192"/>
      <c r="C557" s="193"/>
      <c r="D557" s="194"/>
      <c r="E557" s="58" t="s">
        <v>661</v>
      </c>
      <c r="F557" s="187"/>
      <c r="G557" s="70">
        <f>H557</f>
        <v>0</v>
      </c>
      <c r="H557" s="570"/>
      <c r="I557" s="197"/>
    </row>
    <row r="558" spans="1:19" ht="16.5" customHeight="1" hidden="1">
      <c r="A558" s="185"/>
      <c r="B558" s="580"/>
      <c r="C558" s="557"/>
      <c r="D558" s="558"/>
      <c r="E558" s="58" t="s">
        <v>697</v>
      </c>
      <c r="F558" s="187"/>
      <c r="G558" s="70">
        <f>+I558</f>
        <v>0</v>
      </c>
      <c r="H558" s="570"/>
      <c r="I558" s="584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</row>
    <row r="559" spans="1:9" s="564" customFormat="1" ht="21" customHeight="1" hidden="1">
      <c r="A559" s="185"/>
      <c r="B559" s="544"/>
      <c r="C559" s="557"/>
      <c r="D559" s="558"/>
      <c r="E559" s="58" t="s">
        <v>694</v>
      </c>
      <c r="F559" s="560"/>
      <c r="G559" s="70">
        <f>I559</f>
        <v>0</v>
      </c>
      <c r="H559" s="570"/>
      <c r="I559" s="197"/>
    </row>
    <row r="560" spans="1:9" s="48" customFormat="1" ht="15.75" hidden="1">
      <c r="A560" s="43"/>
      <c r="B560" s="49"/>
      <c r="C560" s="45"/>
      <c r="D560" s="46"/>
      <c r="E560" s="50" t="s">
        <v>695</v>
      </c>
      <c r="F560" s="47"/>
      <c r="G560" s="70">
        <f>I560</f>
        <v>0</v>
      </c>
      <c r="H560" s="70"/>
      <c r="I560" s="69"/>
    </row>
    <row r="561" spans="1:19" ht="15" customHeight="1" hidden="1">
      <c r="A561" s="185"/>
      <c r="B561" s="580"/>
      <c r="C561" s="557"/>
      <c r="D561" s="558"/>
      <c r="E561" s="58" t="s">
        <v>690</v>
      </c>
      <c r="F561" s="187"/>
      <c r="G561" s="70">
        <f>I561</f>
        <v>0</v>
      </c>
      <c r="H561" s="570"/>
      <c r="I561" s="584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</row>
    <row r="562" spans="1:19" ht="15" customHeight="1" hidden="1">
      <c r="A562" s="185"/>
      <c r="B562" s="580"/>
      <c r="C562" s="557"/>
      <c r="D562" s="558"/>
      <c r="E562" s="58" t="s">
        <v>692</v>
      </c>
      <c r="F562" s="187"/>
      <c r="G562" s="70">
        <f>I562</f>
        <v>0</v>
      </c>
      <c r="H562" s="570"/>
      <c r="I562" s="584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</row>
    <row r="563" spans="1:9" ht="18.75" customHeight="1" hidden="1">
      <c r="A563" s="185">
        <v>2911</v>
      </c>
      <c r="B563" s="625" t="s">
        <v>775</v>
      </c>
      <c r="C563" s="193">
        <v>1</v>
      </c>
      <c r="D563" s="194">
        <v>1</v>
      </c>
      <c r="E563" s="186" t="s">
        <v>404</v>
      </c>
      <c r="F563" s="229" t="s">
        <v>518</v>
      </c>
      <c r="G563" s="70">
        <f>G564</f>
        <v>0</v>
      </c>
      <c r="H563" s="570"/>
      <c r="I563" s="197"/>
    </row>
    <row r="564" spans="1:9" ht="28.5" customHeight="1" hidden="1">
      <c r="A564" s="185"/>
      <c r="B564" s="192"/>
      <c r="C564" s="193"/>
      <c r="D564" s="194"/>
      <c r="E564" s="58" t="s">
        <v>661</v>
      </c>
      <c r="F564" s="187"/>
      <c r="G564" s="70">
        <f>H564</f>
        <v>0</v>
      </c>
      <c r="H564" s="570"/>
      <c r="I564" s="197"/>
    </row>
    <row r="565" spans="1:9" ht="13.5" customHeight="1" hidden="1">
      <c r="A565" s="185">
        <v>2912</v>
      </c>
      <c r="B565" s="625" t="s">
        <v>775</v>
      </c>
      <c r="C565" s="193">
        <v>1</v>
      </c>
      <c r="D565" s="194">
        <v>2</v>
      </c>
      <c r="E565" s="186" t="s">
        <v>776</v>
      </c>
      <c r="F565" s="229" t="s">
        <v>519</v>
      </c>
      <c r="G565" s="70"/>
      <c r="H565" s="570"/>
      <c r="I565" s="197"/>
    </row>
    <row r="566" spans="1:9" ht="38.25" hidden="1">
      <c r="A566" s="185"/>
      <c r="B566" s="192"/>
      <c r="C566" s="193"/>
      <c r="D566" s="194"/>
      <c r="E566" s="186" t="s">
        <v>710</v>
      </c>
      <c r="F566" s="187"/>
      <c r="G566" s="70"/>
      <c r="H566" s="570"/>
      <c r="I566" s="197"/>
    </row>
    <row r="567" spans="1:9" ht="12.75" hidden="1">
      <c r="A567" s="185"/>
      <c r="B567" s="192"/>
      <c r="C567" s="193"/>
      <c r="D567" s="194"/>
      <c r="E567" s="186" t="s">
        <v>711</v>
      </c>
      <c r="F567" s="187"/>
      <c r="G567" s="70"/>
      <c r="H567" s="570"/>
      <c r="I567" s="197"/>
    </row>
    <row r="568" spans="1:9" ht="12.75" hidden="1">
      <c r="A568" s="185"/>
      <c r="B568" s="192"/>
      <c r="C568" s="193"/>
      <c r="D568" s="194"/>
      <c r="E568" s="186" t="s">
        <v>711</v>
      </c>
      <c r="F568" s="187"/>
      <c r="G568" s="70"/>
      <c r="H568" s="570"/>
      <c r="I568" s="197"/>
    </row>
    <row r="569" spans="1:9" ht="12.75" hidden="1">
      <c r="A569" s="185">
        <v>2920</v>
      </c>
      <c r="B569" s="580" t="s">
        <v>775</v>
      </c>
      <c r="C569" s="557">
        <v>2</v>
      </c>
      <c r="D569" s="558">
        <v>0</v>
      </c>
      <c r="E569" s="559" t="s">
        <v>777</v>
      </c>
      <c r="F569" s="560" t="s">
        <v>520</v>
      </c>
      <c r="G569" s="70"/>
      <c r="H569" s="570"/>
      <c r="I569" s="197"/>
    </row>
    <row r="570" spans="1:9" s="564" customFormat="1" ht="10.5" customHeight="1" hidden="1">
      <c r="A570" s="185"/>
      <c r="B570" s="544"/>
      <c r="C570" s="557"/>
      <c r="D570" s="558"/>
      <c r="E570" s="186" t="s">
        <v>670</v>
      </c>
      <c r="F570" s="560"/>
      <c r="G570" s="602"/>
      <c r="H570" s="603"/>
      <c r="I570" s="604"/>
    </row>
    <row r="571" spans="1:9" ht="14.25" customHeight="1" hidden="1">
      <c r="A571" s="185">
        <v>2921</v>
      </c>
      <c r="B571" s="625" t="s">
        <v>775</v>
      </c>
      <c r="C571" s="193">
        <v>2</v>
      </c>
      <c r="D571" s="194">
        <v>1</v>
      </c>
      <c r="E571" s="186" t="s">
        <v>778</v>
      </c>
      <c r="F571" s="229" t="s">
        <v>521</v>
      </c>
      <c r="G571" s="70"/>
      <c r="H571" s="570"/>
      <c r="I571" s="197"/>
    </row>
    <row r="572" spans="1:9" ht="38.25" hidden="1">
      <c r="A572" s="185"/>
      <c r="B572" s="192"/>
      <c r="C572" s="193"/>
      <c r="D572" s="194"/>
      <c r="E572" s="186" t="s">
        <v>710</v>
      </c>
      <c r="F572" s="187"/>
      <c r="G572" s="70"/>
      <c r="H572" s="570"/>
      <c r="I572" s="197"/>
    </row>
    <row r="573" spans="1:9" ht="12.75" hidden="1">
      <c r="A573" s="185"/>
      <c r="B573" s="192"/>
      <c r="C573" s="193"/>
      <c r="D573" s="194"/>
      <c r="E573" s="186" t="s">
        <v>711</v>
      </c>
      <c r="F573" s="187"/>
      <c r="G573" s="70"/>
      <c r="H573" s="570"/>
      <c r="I573" s="197"/>
    </row>
    <row r="574" spans="1:9" ht="12.75" hidden="1">
      <c r="A574" s="185"/>
      <c r="B574" s="192"/>
      <c r="C574" s="193"/>
      <c r="D574" s="194"/>
      <c r="E574" s="186" t="s">
        <v>711</v>
      </c>
      <c r="F574" s="187"/>
      <c r="G574" s="70"/>
      <c r="H574" s="570"/>
      <c r="I574" s="197"/>
    </row>
    <row r="575" spans="1:9" ht="12.75" hidden="1">
      <c r="A575" s="185">
        <v>2922</v>
      </c>
      <c r="B575" s="625" t="s">
        <v>775</v>
      </c>
      <c r="C575" s="193">
        <v>2</v>
      </c>
      <c r="D575" s="194">
        <v>2</v>
      </c>
      <c r="E575" s="186" t="s">
        <v>779</v>
      </c>
      <c r="F575" s="229" t="s">
        <v>522</v>
      </c>
      <c r="G575" s="70"/>
      <c r="H575" s="570"/>
      <c r="I575" s="197"/>
    </row>
    <row r="576" spans="1:9" ht="38.25" hidden="1">
      <c r="A576" s="185"/>
      <c r="B576" s="192"/>
      <c r="C576" s="193"/>
      <c r="D576" s="194"/>
      <c r="E576" s="186" t="s">
        <v>710</v>
      </c>
      <c r="F576" s="187"/>
      <c r="G576" s="70"/>
      <c r="H576" s="570"/>
      <c r="I576" s="197"/>
    </row>
    <row r="577" spans="1:9" ht="12.75" hidden="1">
      <c r="A577" s="185"/>
      <c r="B577" s="192"/>
      <c r="C577" s="193"/>
      <c r="D577" s="194"/>
      <c r="E577" s="186" t="s">
        <v>711</v>
      </c>
      <c r="F577" s="187"/>
      <c r="G577" s="70"/>
      <c r="H577" s="570"/>
      <c r="I577" s="197"/>
    </row>
    <row r="578" spans="1:9" ht="12.75" hidden="1">
      <c r="A578" s="185"/>
      <c r="B578" s="192"/>
      <c r="C578" s="193"/>
      <c r="D578" s="194"/>
      <c r="E578" s="186" t="s">
        <v>711</v>
      </c>
      <c r="F578" s="187"/>
      <c r="G578" s="70"/>
      <c r="H578" s="570"/>
      <c r="I578" s="197"/>
    </row>
    <row r="579" spans="1:9" ht="38.25" customHeight="1" hidden="1">
      <c r="A579" s="185">
        <v>2930</v>
      </c>
      <c r="B579" s="580" t="s">
        <v>775</v>
      </c>
      <c r="C579" s="557">
        <v>3</v>
      </c>
      <c r="D579" s="558">
        <v>0</v>
      </c>
      <c r="E579" s="559" t="s">
        <v>780</v>
      </c>
      <c r="F579" s="560" t="s">
        <v>523</v>
      </c>
      <c r="G579" s="70"/>
      <c r="H579" s="570"/>
      <c r="I579" s="197"/>
    </row>
    <row r="580" spans="1:9" s="564" customFormat="1" ht="0.75" customHeight="1" hidden="1">
      <c r="A580" s="185"/>
      <c r="B580" s="544"/>
      <c r="C580" s="557"/>
      <c r="D580" s="558"/>
      <c r="E580" s="186" t="s">
        <v>670</v>
      </c>
      <c r="F580" s="560"/>
      <c r="G580" s="602" t="s">
        <v>836</v>
      </c>
      <c r="H580" s="603"/>
      <c r="I580" s="604"/>
    </row>
    <row r="581" spans="1:9" ht="25.5" hidden="1">
      <c r="A581" s="185">
        <v>2931</v>
      </c>
      <c r="B581" s="625" t="s">
        <v>775</v>
      </c>
      <c r="C581" s="193">
        <v>3</v>
      </c>
      <c r="D581" s="194">
        <v>1</v>
      </c>
      <c r="E581" s="186" t="s">
        <v>781</v>
      </c>
      <c r="F581" s="229" t="s">
        <v>524</v>
      </c>
      <c r="G581" s="70"/>
      <c r="H581" s="570"/>
      <c r="I581" s="197"/>
    </row>
    <row r="582" spans="1:9" ht="38.25" hidden="1">
      <c r="A582" s="185"/>
      <c r="B582" s="192"/>
      <c r="C582" s="193"/>
      <c r="D582" s="194"/>
      <c r="E582" s="186" t="s">
        <v>710</v>
      </c>
      <c r="F582" s="187"/>
      <c r="G582" s="70"/>
      <c r="H582" s="570"/>
      <c r="I582" s="197"/>
    </row>
    <row r="583" spans="1:9" ht="12.75" hidden="1">
      <c r="A583" s="185"/>
      <c r="B583" s="192"/>
      <c r="C583" s="193"/>
      <c r="D583" s="194"/>
      <c r="E583" s="186" t="s">
        <v>711</v>
      </c>
      <c r="F583" s="187"/>
      <c r="G583" s="70"/>
      <c r="H583" s="570"/>
      <c r="I583" s="197"/>
    </row>
    <row r="584" spans="1:9" ht="12.75" hidden="1">
      <c r="A584" s="185"/>
      <c r="B584" s="192"/>
      <c r="C584" s="193"/>
      <c r="D584" s="194"/>
      <c r="E584" s="186" t="s">
        <v>711</v>
      </c>
      <c r="F584" s="187"/>
      <c r="G584" s="70"/>
      <c r="H584" s="570"/>
      <c r="I584" s="197"/>
    </row>
    <row r="585" spans="1:9" ht="12.75" hidden="1">
      <c r="A585" s="185">
        <v>2932</v>
      </c>
      <c r="B585" s="625" t="s">
        <v>775</v>
      </c>
      <c r="C585" s="193">
        <v>3</v>
      </c>
      <c r="D585" s="194">
        <v>2</v>
      </c>
      <c r="E585" s="186" t="s">
        <v>782</v>
      </c>
      <c r="F585" s="229"/>
      <c r="G585" s="70"/>
      <c r="H585" s="570"/>
      <c r="I585" s="197"/>
    </row>
    <row r="586" spans="1:9" ht="38.25" hidden="1">
      <c r="A586" s="185"/>
      <c r="B586" s="192"/>
      <c r="C586" s="193"/>
      <c r="D586" s="194"/>
      <c r="E586" s="186" t="s">
        <v>710</v>
      </c>
      <c r="F586" s="187"/>
      <c r="G586" s="70"/>
      <c r="H586" s="570"/>
      <c r="I586" s="197"/>
    </row>
    <row r="587" spans="1:9" ht="12.75" hidden="1">
      <c r="A587" s="185"/>
      <c r="B587" s="192"/>
      <c r="C587" s="193"/>
      <c r="D587" s="194"/>
      <c r="E587" s="186" t="s">
        <v>711</v>
      </c>
      <c r="F587" s="187"/>
      <c r="G587" s="70"/>
      <c r="H587" s="570"/>
      <c r="I587" s="197"/>
    </row>
    <row r="588" spans="1:9" ht="4.5" customHeight="1" hidden="1">
      <c r="A588" s="185"/>
      <c r="B588" s="192"/>
      <c r="C588" s="193"/>
      <c r="D588" s="194"/>
      <c r="E588" s="186" t="s">
        <v>711</v>
      </c>
      <c r="F588" s="187"/>
      <c r="G588" s="70"/>
      <c r="H588" s="570"/>
      <c r="I588" s="197"/>
    </row>
    <row r="589" spans="1:9" ht="14.25" customHeight="1" hidden="1">
      <c r="A589" s="185">
        <v>2940</v>
      </c>
      <c r="B589" s="580" t="s">
        <v>775</v>
      </c>
      <c r="C589" s="557">
        <v>4</v>
      </c>
      <c r="D589" s="558">
        <v>0</v>
      </c>
      <c r="E589" s="559" t="s">
        <v>525</v>
      </c>
      <c r="F589" s="560" t="s">
        <v>526</v>
      </c>
      <c r="G589" s="70"/>
      <c r="H589" s="570"/>
      <c r="I589" s="197"/>
    </row>
    <row r="590" spans="1:9" s="564" customFormat="1" ht="10.5" customHeight="1" hidden="1">
      <c r="A590" s="185"/>
      <c r="B590" s="544"/>
      <c r="C590" s="557"/>
      <c r="D590" s="558"/>
      <c r="E590" s="186" t="s">
        <v>670</v>
      </c>
      <c r="F590" s="560"/>
      <c r="G590" s="602"/>
      <c r="H590" s="603"/>
      <c r="I590" s="604"/>
    </row>
    <row r="591" spans="1:9" ht="12.75" hidden="1">
      <c r="A591" s="185">
        <v>2941</v>
      </c>
      <c r="B591" s="625" t="s">
        <v>775</v>
      </c>
      <c r="C591" s="193">
        <v>4</v>
      </c>
      <c r="D591" s="194">
        <v>1</v>
      </c>
      <c r="E591" s="186" t="s">
        <v>783</v>
      </c>
      <c r="F591" s="229" t="s">
        <v>527</v>
      </c>
      <c r="G591" s="70"/>
      <c r="H591" s="570"/>
      <c r="I591" s="197"/>
    </row>
    <row r="592" spans="1:9" ht="38.25" hidden="1">
      <c r="A592" s="185"/>
      <c r="B592" s="192"/>
      <c r="C592" s="193"/>
      <c r="D592" s="194"/>
      <c r="E592" s="186" t="s">
        <v>710</v>
      </c>
      <c r="F592" s="187"/>
      <c r="G592" s="70"/>
      <c r="H592" s="570"/>
      <c r="I592" s="197"/>
    </row>
    <row r="593" spans="1:9" ht="12.75" hidden="1">
      <c r="A593" s="185"/>
      <c r="B593" s="192"/>
      <c r="C593" s="193"/>
      <c r="D593" s="194"/>
      <c r="E593" s="186" t="s">
        <v>711</v>
      </c>
      <c r="F593" s="187"/>
      <c r="G593" s="70"/>
      <c r="H593" s="570"/>
      <c r="I593" s="197"/>
    </row>
    <row r="594" spans="1:9" ht="12.75" hidden="1">
      <c r="A594" s="185"/>
      <c r="B594" s="192"/>
      <c r="C594" s="193"/>
      <c r="D594" s="194"/>
      <c r="E594" s="186" t="s">
        <v>711</v>
      </c>
      <c r="F594" s="187"/>
      <c r="G594" s="70"/>
      <c r="H594" s="570"/>
      <c r="I594" s="197"/>
    </row>
    <row r="595" spans="1:9" ht="12.75" hidden="1">
      <c r="A595" s="185">
        <v>2942</v>
      </c>
      <c r="B595" s="625" t="s">
        <v>775</v>
      </c>
      <c r="C595" s="193">
        <v>4</v>
      </c>
      <c r="D595" s="194">
        <v>2</v>
      </c>
      <c r="E595" s="186" t="s">
        <v>784</v>
      </c>
      <c r="F595" s="229" t="s">
        <v>528</v>
      </c>
      <c r="G595" s="70"/>
      <c r="H595" s="570"/>
      <c r="I595" s="197"/>
    </row>
    <row r="596" spans="1:9" ht="38.25" hidden="1">
      <c r="A596" s="185"/>
      <c r="B596" s="192"/>
      <c r="C596" s="193"/>
      <c r="D596" s="194"/>
      <c r="E596" s="186" t="s">
        <v>710</v>
      </c>
      <c r="F596" s="187"/>
      <c r="G596" s="70"/>
      <c r="H596" s="570"/>
      <c r="I596" s="197"/>
    </row>
    <row r="597" spans="1:9" ht="12.75" hidden="1">
      <c r="A597" s="185"/>
      <c r="B597" s="192"/>
      <c r="C597" s="193"/>
      <c r="D597" s="194"/>
      <c r="E597" s="186" t="s">
        <v>711</v>
      </c>
      <c r="F597" s="187"/>
      <c r="G597" s="70"/>
      <c r="H597" s="570"/>
      <c r="I597" s="197"/>
    </row>
    <row r="598" spans="1:9" ht="12.75" hidden="1">
      <c r="A598" s="185"/>
      <c r="B598" s="192"/>
      <c r="C598" s="193"/>
      <c r="D598" s="194"/>
      <c r="E598" s="186" t="s">
        <v>711</v>
      </c>
      <c r="F598" s="187"/>
      <c r="G598" s="70"/>
      <c r="H598" s="570"/>
      <c r="I598" s="197"/>
    </row>
    <row r="599" spans="1:9" ht="25.5" hidden="1">
      <c r="A599" s="185">
        <v>2950</v>
      </c>
      <c r="B599" s="580" t="s">
        <v>775</v>
      </c>
      <c r="C599" s="557">
        <v>5</v>
      </c>
      <c r="D599" s="558">
        <v>0</v>
      </c>
      <c r="E599" s="559" t="s">
        <v>529</v>
      </c>
      <c r="F599" s="560" t="s">
        <v>530</v>
      </c>
      <c r="G599" s="70">
        <f>G601</f>
        <v>0</v>
      </c>
      <c r="H599" s="570">
        <f>+H601</f>
        <v>0</v>
      </c>
      <c r="I599" s="197">
        <f>I601</f>
        <v>0</v>
      </c>
    </row>
    <row r="600" spans="1:9" s="564" customFormat="1" ht="16.5" customHeight="1" hidden="1">
      <c r="A600" s="185"/>
      <c r="B600" s="544"/>
      <c r="C600" s="557"/>
      <c r="D600" s="558"/>
      <c r="E600" s="186" t="s">
        <v>670</v>
      </c>
      <c r="F600" s="560"/>
      <c r="G600" s="602"/>
      <c r="H600" s="603"/>
      <c r="I600" s="604"/>
    </row>
    <row r="601" spans="1:9" ht="22.5" customHeight="1" hidden="1">
      <c r="A601" s="185">
        <v>2951</v>
      </c>
      <c r="B601" s="625" t="s">
        <v>775</v>
      </c>
      <c r="C601" s="193">
        <v>5</v>
      </c>
      <c r="D601" s="194">
        <v>1</v>
      </c>
      <c r="E601" s="186" t="s">
        <v>685</v>
      </c>
      <c r="F601" s="560"/>
      <c r="G601" s="70">
        <f>H601+I601</f>
        <v>0</v>
      </c>
      <c r="H601" s="575">
        <f>+H603</f>
        <v>0</v>
      </c>
      <c r="I601" s="197">
        <f>I605+I607+I606+I608</f>
        <v>0</v>
      </c>
    </row>
    <row r="602" spans="1:9" s="48" customFormat="1" ht="29.25" customHeight="1" hidden="1">
      <c r="A602" s="43"/>
      <c r="B602" s="44"/>
      <c r="C602" s="45"/>
      <c r="D602" s="577"/>
      <c r="E602" s="50" t="s">
        <v>666</v>
      </c>
      <c r="F602" s="168"/>
      <c r="G602" s="585">
        <f>H602+I602</f>
        <v>0</v>
      </c>
      <c r="H602" s="69"/>
      <c r="I602" s="69"/>
    </row>
    <row r="603" spans="1:9" ht="35.25" customHeight="1" hidden="1" thickBot="1">
      <c r="A603" s="185"/>
      <c r="B603" s="192"/>
      <c r="C603" s="193"/>
      <c r="D603" s="194"/>
      <c r="E603" s="58" t="s">
        <v>661</v>
      </c>
      <c r="F603" s="187"/>
      <c r="G603" s="70">
        <f>H603</f>
        <v>0</v>
      </c>
      <c r="H603" s="575"/>
      <c r="I603" s="197"/>
    </row>
    <row r="604" spans="1:9" ht="40.5" customHeight="1" hidden="1" thickBot="1">
      <c r="A604" s="185"/>
      <c r="B604" s="192"/>
      <c r="C604" s="193"/>
      <c r="D604" s="194"/>
      <c r="E604" s="569" t="s">
        <v>822</v>
      </c>
      <c r="F604" s="187"/>
      <c r="G604" s="698">
        <f>H604</f>
        <v>0</v>
      </c>
      <c r="H604" s="699"/>
      <c r="I604" s="700"/>
    </row>
    <row r="605" spans="1:19" ht="28.5" customHeight="1" hidden="1">
      <c r="A605" s="185"/>
      <c r="B605" s="580"/>
      <c r="C605" s="557"/>
      <c r="D605" s="558"/>
      <c r="E605" s="58" t="s">
        <v>698</v>
      </c>
      <c r="F605" s="187"/>
      <c r="G605" s="70">
        <f>I605</f>
        <v>0</v>
      </c>
      <c r="H605" s="570"/>
      <c r="I605" s="584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</row>
    <row r="606" spans="1:11" s="564" customFormat="1" ht="18.75" customHeight="1" hidden="1" thickBot="1">
      <c r="A606" s="185"/>
      <c r="B606" s="544"/>
      <c r="C606" s="557"/>
      <c r="D606" s="558"/>
      <c r="E606" s="58" t="s">
        <v>760</v>
      </c>
      <c r="F606" s="560"/>
      <c r="G606" s="578">
        <f>I606</f>
        <v>0</v>
      </c>
      <c r="H606" s="590"/>
      <c r="I606" s="591"/>
      <c r="K606" s="567"/>
    </row>
    <row r="607" spans="1:9" s="48" customFormat="1" ht="15.75" hidden="1">
      <c r="A607" s="43"/>
      <c r="B607" s="49"/>
      <c r="C607" s="45"/>
      <c r="D607" s="46"/>
      <c r="E607" s="50" t="s">
        <v>695</v>
      </c>
      <c r="F607" s="47"/>
      <c r="G607" s="70">
        <f>H607+I607</f>
        <v>0</v>
      </c>
      <c r="H607" s="575"/>
      <c r="I607" s="197"/>
    </row>
    <row r="608" spans="1:19" ht="15" customHeight="1" hidden="1">
      <c r="A608" s="185"/>
      <c r="B608" s="580"/>
      <c r="C608" s="557"/>
      <c r="D608" s="558"/>
      <c r="E608" s="58" t="s">
        <v>690</v>
      </c>
      <c r="F608" s="187"/>
      <c r="G608" s="70">
        <f>I608</f>
        <v>0</v>
      </c>
      <c r="H608" s="570"/>
      <c r="I608" s="584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</row>
    <row r="609" spans="1:9" ht="22.5" customHeight="1" hidden="1">
      <c r="A609" s="185">
        <v>2952</v>
      </c>
      <c r="B609" s="625" t="s">
        <v>775</v>
      </c>
      <c r="C609" s="193">
        <v>5</v>
      </c>
      <c r="D609" s="194">
        <v>2</v>
      </c>
      <c r="E609" s="186" t="s">
        <v>786</v>
      </c>
      <c r="F609" s="229" t="s">
        <v>531</v>
      </c>
      <c r="G609" s="180"/>
      <c r="H609" s="181"/>
      <c r="I609" s="197"/>
    </row>
    <row r="610" spans="1:9" ht="38.25" hidden="1">
      <c r="A610" s="185"/>
      <c r="B610" s="192"/>
      <c r="C610" s="193"/>
      <c r="D610" s="194"/>
      <c r="E610" s="186" t="s">
        <v>710</v>
      </c>
      <c r="F610" s="187"/>
      <c r="G610" s="180"/>
      <c r="H610" s="181"/>
      <c r="I610" s="197"/>
    </row>
    <row r="611" spans="1:9" ht="12.75" hidden="1">
      <c r="A611" s="185"/>
      <c r="B611" s="192"/>
      <c r="C611" s="193"/>
      <c r="D611" s="194"/>
      <c r="E611" s="186" t="s">
        <v>711</v>
      </c>
      <c r="F611" s="187"/>
      <c r="G611" s="180"/>
      <c r="H611" s="181"/>
      <c r="I611" s="197"/>
    </row>
    <row r="612" spans="1:9" ht="12.75" hidden="1">
      <c r="A612" s="185"/>
      <c r="B612" s="192"/>
      <c r="C612" s="193"/>
      <c r="D612" s="194"/>
      <c r="E612" s="186" t="s">
        <v>711</v>
      </c>
      <c r="F612" s="187"/>
      <c r="G612" s="180"/>
      <c r="H612" s="181"/>
      <c r="I612" s="197"/>
    </row>
    <row r="613" spans="1:9" ht="23.25" customHeight="1" hidden="1">
      <c r="A613" s="185">
        <v>2960</v>
      </c>
      <c r="B613" s="580" t="s">
        <v>775</v>
      </c>
      <c r="C613" s="557">
        <v>6</v>
      </c>
      <c r="D613" s="558">
        <v>0</v>
      </c>
      <c r="E613" s="559" t="s">
        <v>532</v>
      </c>
      <c r="F613" s="560" t="s">
        <v>533</v>
      </c>
      <c r="G613" s="180"/>
      <c r="H613" s="181"/>
      <c r="I613" s="197"/>
    </row>
    <row r="614" spans="1:9" s="564" customFormat="1" ht="10.5" customHeight="1" hidden="1">
      <c r="A614" s="185"/>
      <c r="B614" s="544"/>
      <c r="C614" s="557"/>
      <c r="D614" s="558"/>
      <c r="E614" s="186" t="s">
        <v>670</v>
      </c>
      <c r="F614" s="560"/>
      <c r="G614" s="184"/>
      <c r="H614" s="681"/>
      <c r="I614" s="604"/>
    </row>
    <row r="615" spans="1:9" ht="25.5" hidden="1">
      <c r="A615" s="185">
        <v>2961</v>
      </c>
      <c r="B615" s="625" t="s">
        <v>775</v>
      </c>
      <c r="C615" s="193">
        <v>6</v>
      </c>
      <c r="D615" s="194">
        <v>1</v>
      </c>
      <c r="E615" s="186" t="s">
        <v>532</v>
      </c>
      <c r="F615" s="229" t="s">
        <v>534</v>
      </c>
      <c r="G615" s="180"/>
      <c r="H615" s="181"/>
      <c r="I615" s="197"/>
    </row>
    <row r="616" spans="1:9" ht="38.25" hidden="1">
      <c r="A616" s="185"/>
      <c r="B616" s="192"/>
      <c r="C616" s="193"/>
      <c r="D616" s="194"/>
      <c r="E616" s="186" t="s">
        <v>710</v>
      </c>
      <c r="F616" s="187"/>
      <c r="G616" s="180"/>
      <c r="H616" s="181"/>
      <c r="I616" s="197"/>
    </row>
    <row r="617" spans="1:9" ht="12.75" hidden="1">
      <c r="A617" s="185"/>
      <c r="B617" s="192"/>
      <c r="C617" s="193"/>
      <c r="D617" s="194"/>
      <c r="E617" s="186" t="s">
        <v>711</v>
      </c>
      <c r="F617" s="187"/>
      <c r="G617" s="180"/>
      <c r="H617" s="181"/>
      <c r="I617" s="197"/>
    </row>
    <row r="618" spans="1:9" ht="12.75" hidden="1">
      <c r="A618" s="185"/>
      <c r="B618" s="192"/>
      <c r="C618" s="193"/>
      <c r="D618" s="194"/>
      <c r="E618" s="186" t="s">
        <v>711</v>
      </c>
      <c r="F618" s="187"/>
      <c r="G618" s="180"/>
      <c r="H618" s="181"/>
      <c r="I618" s="197"/>
    </row>
    <row r="619" spans="1:9" ht="0.75" customHeight="1" hidden="1">
      <c r="A619" s="185">
        <v>2970</v>
      </c>
      <c r="B619" s="580" t="s">
        <v>775</v>
      </c>
      <c r="C619" s="557">
        <v>7</v>
      </c>
      <c r="D619" s="558">
        <v>0</v>
      </c>
      <c r="E619" s="559" t="s">
        <v>535</v>
      </c>
      <c r="F619" s="560" t="s">
        <v>536</v>
      </c>
      <c r="G619" s="180"/>
      <c r="H619" s="181"/>
      <c r="I619" s="197"/>
    </row>
    <row r="620" spans="1:9" s="564" customFormat="1" ht="41.25" customHeight="1" hidden="1">
      <c r="A620" s="185"/>
      <c r="B620" s="544"/>
      <c r="C620" s="557"/>
      <c r="D620" s="558"/>
      <c r="E620" s="186" t="s">
        <v>670</v>
      </c>
      <c r="F620" s="560"/>
      <c r="G620" s="184"/>
      <c r="H620" s="681"/>
      <c r="I620" s="604"/>
    </row>
    <row r="621" spans="1:9" ht="41.25" customHeight="1" hidden="1">
      <c r="A621" s="185">
        <v>2971</v>
      </c>
      <c r="B621" s="625" t="s">
        <v>775</v>
      </c>
      <c r="C621" s="193">
        <v>7</v>
      </c>
      <c r="D621" s="194">
        <v>1</v>
      </c>
      <c r="E621" s="186" t="s">
        <v>535</v>
      </c>
      <c r="F621" s="229" t="s">
        <v>536</v>
      </c>
      <c r="G621" s="180"/>
      <c r="H621" s="181"/>
      <c r="I621" s="197"/>
    </row>
    <row r="622" spans="1:9" ht="38.25" hidden="1">
      <c r="A622" s="185"/>
      <c r="B622" s="192"/>
      <c r="C622" s="193"/>
      <c r="D622" s="194"/>
      <c r="E622" s="186" t="s">
        <v>710</v>
      </c>
      <c r="F622" s="187"/>
      <c r="G622" s="180"/>
      <c r="H622" s="181"/>
      <c r="I622" s="197"/>
    </row>
    <row r="623" spans="1:9" ht="12.75" hidden="1">
      <c r="A623" s="185"/>
      <c r="B623" s="192"/>
      <c r="C623" s="193"/>
      <c r="D623" s="194"/>
      <c r="E623" s="186" t="s">
        <v>711</v>
      </c>
      <c r="F623" s="187"/>
      <c r="G623" s="180"/>
      <c r="H623" s="181"/>
      <c r="I623" s="197"/>
    </row>
    <row r="624" spans="1:9" ht="12.75" hidden="1">
      <c r="A624" s="185"/>
      <c r="B624" s="192"/>
      <c r="C624" s="193"/>
      <c r="D624" s="194"/>
      <c r="E624" s="186" t="s">
        <v>711</v>
      </c>
      <c r="F624" s="187"/>
      <c r="G624" s="180"/>
      <c r="H624" s="181"/>
      <c r="I624" s="197"/>
    </row>
    <row r="625" spans="1:9" ht="12.75" hidden="1">
      <c r="A625" s="185">
        <v>2980</v>
      </c>
      <c r="B625" s="580" t="s">
        <v>775</v>
      </c>
      <c r="C625" s="557">
        <v>8</v>
      </c>
      <c r="D625" s="558">
        <v>0</v>
      </c>
      <c r="E625" s="559" t="s">
        <v>537</v>
      </c>
      <c r="F625" s="560" t="s">
        <v>538</v>
      </c>
      <c r="G625" s="180"/>
      <c r="H625" s="181"/>
      <c r="I625" s="197"/>
    </row>
    <row r="626" spans="1:9" s="564" customFormat="1" ht="10.5" customHeight="1" hidden="1">
      <c r="A626" s="185"/>
      <c r="B626" s="544"/>
      <c r="C626" s="557"/>
      <c r="D626" s="558"/>
      <c r="E626" s="186" t="s">
        <v>670</v>
      </c>
      <c r="F626" s="560"/>
      <c r="G626" s="184"/>
      <c r="H626" s="681"/>
      <c r="I626" s="604"/>
    </row>
    <row r="627" spans="1:9" ht="12.75" hidden="1">
      <c r="A627" s="185">
        <v>2981</v>
      </c>
      <c r="B627" s="625" t="s">
        <v>775</v>
      </c>
      <c r="C627" s="193">
        <v>8</v>
      </c>
      <c r="D627" s="194">
        <v>1</v>
      </c>
      <c r="E627" s="186" t="s">
        <v>537</v>
      </c>
      <c r="F627" s="229" t="s">
        <v>539</v>
      </c>
      <c r="G627" s="180"/>
      <c r="H627" s="181"/>
      <c r="I627" s="197"/>
    </row>
    <row r="628" spans="1:9" ht="38.25" hidden="1">
      <c r="A628" s="185"/>
      <c r="B628" s="192"/>
      <c r="C628" s="193"/>
      <c r="D628" s="194"/>
      <c r="E628" s="186" t="s">
        <v>710</v>
      </c>
      <c r="F628" s="187"/>
      <c r="G628" s="180"/>
      <c r="H628" s="181"/>
      <c r="I628" s="197"/>
    </row>
    <row r="629" spans="1:9" ht="12.75" hidden="1">
      <c r="A629" s="185"/>
      <c r="B629" s="192"/>
      <c r="C629" s="193"/>
      <c r="D629" s="194"/>
      <c r="E629" s="186" t="s">
        <v>711</v>
      </c>
      <c r="F629" s="187"/>
      <c r="G629" s="180"/>
      <c r="H629" s="181"/>
      <c r="I629" s="197"/>
    </row>
    <row r="630" spans="1:9" ht="12.75" hidden="1">
      <c r="A630" s="185"/>
      <c r="B630" s="192"/>
      <c r="C630" s="193"/>
      <c r="D630" s="194"/>
      <c r="E630" s="186" t="s">
        <v>711</v>
      </c>
      <c r="F630" s="187"/>
      <c r="G630" s="180"/>
      <c r="H630" s="181"/>
      <c r="I630" s="197"/>
    </row>
    <row r="631" spans="1:9" s="552" customFormat="1" ht="39.75" customHeight="1" hidden="1">
      <c r="A631" s="621">
        <v>3000</v>
      </c>
      <c r="B631" s="580" t="s">
        <v>788</v>
      </c>
      <c r="C631" s="557">
        <v>0</v>
      </c>
      <c r="D631" s="558">
        <v>0</v>
      </c>
      <c r="E631" s="624" t="s">
        <v>922</v>
      </c>
      <c r="F631" s="622" t="s">
        <v>540</v>
      </c>
      <c r="G631" s="701">
        <f>G669</f>
        <v>0</v>
      </c>
      <c r="H631" s="702">
        <f>+H669</f>
        <v>0</v>
      </c>
      <c r="I631" s="197"/>
    </row>
    <row r="632" spans="1:9" ht="13.5" customHeight="1" hidden="1">
      <c r="A632" s="554"/>
      <c r="B632" s="544"/>
      <c r="C632" s="545"/>
      <c r="D632" s="546"/>
      <c r="E632" s="186" t="s">
        <v>669</v>
      </c>
      <c r="F632" s="555"/>
      <c r="G632" s="182"/>
      <c r="H632" s="183"/>
      <c r="I632" s="680"/>
    </row>
    <row r="633" spans="1:9" ht="25.5" hidden="1">
      <c r="A633" s="185">
        <v>3010</v>
      </c>
      <c r="B633" s="580" t="s">
        <v>788</v>
      </c>
      <c r="C633" s="557">
        <v>1</v>
      </c>
      <c r="D633" s="558">
        <v>0</v>
      </c>
      <c r="E633" s="559" t="s">
        <v>787</v>
      </c>
      <c r="F633" s="560" t="s">
        <v>541</v>
      </c>
      <c r="G633" s="180"/>
      <c r="H633" s="181"/>
      <c r="I633" s="197"/>
    </row>
    <row r="634" spans="1:9" s="564" customFormat="1" ht="10.5" customHeight="1" hidden="1">
      <c r="A634" s="185"/>
      <c r="B634" s="544"/>
      <c r="C634" s="557"/>
      <c r="D634" s="558"/>
      <c r="E634" s="186" t="s">
        <v>670</v>
      </c>
      <c r="F634" s="560"/>
      <c r="G634" s="184"/>
      <c r="H634" s="681"/>
      <c r="I634" s="604"/>
    </row>
    <row r="635" spans="1:9" ht="12.75" hidden="1">
      <c r="A635" s="185">
        <v>3011</v>
      </c>
      <c r="B635" s="625" t="s">
        <v>788</v>
      </c>
      <c r="C635" s="193">
        <v>1</v>
      </c>
      <c r="D635" s="194">
        <v>1</v>
      </c>
      <c r="E635" s="186" t="s">
        <v>542</v>
      </c>
      <c r="F635" s="229" t="s">
        <v>543</v>
      </c>
      <c r="G635" s="180"/>
      <c r="H635" s="181"/>
      <c r="I635" s="197"/>
    </row>
    <row r="636" spans="1:9" ht="38.25" hidden="1">
      <c r="A636" s="185"/>
      <c r="B636" s="192"/>
      <c r="C636" s="193"/>
      <c r="D636" s="194"/>
      <c r="E636" s="186" t="s">
        <v>710</v>
      </c>
      <c r="F636" s="187"/>
      <c r="G636" s="180"/>
      <c r="H636" s="181"/>
      <c r="I636" s="197"/>
    </row>
    <row r="637" spans="1:9" ht="12.75" hidden="1">
      <c r="A637" s="185"/>
      <c r="B637" s="192"/>
      <c r="C637" s="193"/>
      <c r="D637" s="194"/>
      <c r="E637" s="186" t="s">
        <v>711</v>
      </c>
      <c r="F637" s="187"/>
      <c r="G637" s="180"/>
      <c r="H637" s="181"/>
      <c r="I637" s="197"/>
    </row>
    <row r="638" spans="1:9" ht="12.75" hidden="1">
      <c r="A638" s="185"/>
      <c r="B638" s="192"/>
      <c r="C638" s="193"/>
      <c r="D638" s="194"/>
      <c r="E638" s="186" t="s">
        <v>711</v>
      </c>
      <c r="F638" s="187"/>
      <c r="G638" s="180"/>
      <c r="H638" s="181"/>
      <c r="I638" s="197"/>
    </row>
    <row r="639" spans="1:9" ht="12.75" hidden="1">
      <c r="A639" s="185">
        <v>3012</v>
      </c>
      <c r="B639" s="625" t="s">
        <v>788</v>
      </c>
      <c r="C639" s="193">
        <v>1</v>
      </c>
      <c r="D639" s="194">
        <v>2</v>
      </c>
      <c r="E639" s="186" t="s">
        <v>544</v>
      </c>
      <c r="F639" s="229" t="s">
        <v>545</v>
      </c>
      <c r="G639" s="180"/>
      <c r="H639" s="181"/>
      <c r="I639" s="197"/>
    </row>
    <row r="640" spans="1:9" ht="38.25" hidden="1">
      <c r="A640" s="185"/>
      <c r="B640" s="192"/>
      <c r="C640" s="193"/>
      <c r="D640" s="194"/>
      <c r="E640" s="186" t="s">
        <v>710</v>
      </c>
      <c r="F640" s="187"/>
      <c r="G640" s="180"/>
      <c r="H640" s="181"/>
      <c r="I640" s="197"/>
    </row>
    <row r="641" spans="1:9" ht="12.75" hidden="1">
      <c r="A641" s="185"/>
      <c r="B641" s="192"/>
      <c r="C641" s="193"/>
      <c r="D641" s="194"/>
      <c r="E641" s="186" t="s">
        <v>711</v>
      </c>
      <c r="F641" s="187"/>
      <c r="G641" s="180"/>
      <c r="H641" s="181"/>
      <c r="I641" s="197"/>
    </row>
    <row r="642" spans="1:9" ht="12.75" hidden="1">
      <c r="A642" s="185"/>
      <c r="B642" s="192"/>
      <c r="C642" s="193"/>
      <c r="D642" s="194"/>
      <c r="E642" s="186" t="s">
        <v>711</v>
      </c>
      <c r="F642" s="187"/>
      <c r="G642" s="180"/>
      <c r="H642" s="181"/>
      <c r="I642" s="197"/>
    </row>
    <row r="643" spans="1:9" ht="12.75" hidden="1">
      <c r="A643" s="185">
        <v>3020</v>
      </c>
      <c r="B643" s="580" t="s">
        <v>788</v>
      </c>
      <c r="C643" s="557">
        <v>2</v>
      </c>
      <c r="D643" s="558">
        <v>0</v>
      </c>
      <c r="E643" s="559" t="s">
        <v>546</v>
      </c>
      <c r="F643" s="560" t="s">
        <v>547</v>
      </c>
      <c r="G643" s="180"/>
      <c r="H643" s="181"/>
      <c r="I643" s="197"/>
    </row>
    <row r="644" spans="1:9" s="564" customFormat="1" ht="10.5" customHeight="1" hidden="1">
      <c r="A644" s="185"/>
      <c r="B644" s="544"/>
      <c r="C644" s="557"/>
      <c r="D644" s="558"/>
      <c r="E644" s="186" t="s">
        <v>670</v>
      </c>
      <c r="F644" s="560"/>
      <c r="G644" s="184"/>
      <c r="H644" s="681"/>
      <c r="I644" s="604"/>
    </row>
    <row r="645" spans="1:9" ht="12.75" hidden="1">
      <c r="A645" s="185">
        <v>3021</v>
      </c>
      <c r="B645" s="625" t="s">
        <v>788</v>
      </c>
      <c r="C645" s="193">
        <v>2</v>
      </c>
      <c r="D645" s="194">
        <v>1</v>
      </c>
      <c r="E645" s="186" t="s">
        <v>546</v>
      </c>
      <c r="F645" s="229" t="s">
        <v>548</v>
      </c>
      <c r="G645" s="180"/>
      <c r="H645" s="181"/>
      <c r="I645" s="197"/>
    </row>
    <row r="646" spans="1:9" ht="12.75" hidden="1">
      <c r="A646" s="185"/>
      <c r="B646" s="192"/>
      <c r="C646" s="193"/>
      <c r="D646" s="194"/>
      <c r="E646" s="186" t="s">
        <v>711</v>
      </c>
      <c r="F646" s="187"/>
      <c r="G646" s="180"/>
      <c r="H646" s="181"/>
      <c r="I646" s="197"/>
    </row>
    <row r="647" spans="1:9" ht="12.75" hidden="1">
      <c r="A647" s="185"/>
      <c r="B647" s="192"/>
      <c r="C647" s="193"/>
      <c r="D647" s="194"/>
      <c r="E647" s="186" t="s">
        <v>711</v>
      </c>
      <c r="F647" s="187"/>
      <c r="G647" s="180"/>
      <c r="H647" s="181"/>
      <c r="I647" s="197"/>
    </row>
    <row r="648" spans="1:9" ht="12.75" hidden="1">
      <c r="A648" s="185">
        <v>3030</v>
      </c>
      <c r="B648" s="580" t="s">
        <v>788</v>
      </c>
      <c r="C648" s="557">
        <v>3</v>
      </c>
      <c r="D648" s="558">
        <v>0</v>
      </c>
      <c r="E648" s="559" t="s">
        <v>549</v>
      </c>
      <c r="F648" s="560" t="s">
        <v>550</v>
      </c>
      <c r="G648" s="180"/>
      <c r="H648" s="181"/>
      <c r="I648" s="197"/>
    </row>
    <row r="649" spans="1:9" s="564" customFormat="1" ht="10.5" customHeight="1" hidden="1">
      <c r="A649" s="185"/>
      <c r="B649" s="544"/>
      <c r="C649" s="557"/>
      <c r="D649" s="558"/>
      <c r="E649" s="186" t="s">
        <v>670</v>
      </c>
      <c r="F649" s="560"/>
      <c r="G649" s="184"/>
      <c r="H649" s="681"/>
      <c r="I649" s="604"/>
    </row>
    <row r="650" spans="1:9" s="564" customFormat="1" ht="12" customHeight="1" hidden="1">
      <c r="A650" s="185">
        <v>3031</v>
      </c>
      <c r="B650" s="625" t="s">
        <v>788</v>
      </c>
      <c r="C650" s="193">
        <v>3</v>
      </c>
      <c r="D650" s="194">
        <v>1</v>
      </c>
      <c r="E650" s="186" t="s">
        <v>549</v>
      </c>
      <c r="F650" s="560"/>
      <c r="G650" s="184"/>
      <c r="H650" s="681"/>
      <c r="I650" s="604"/>
    </row>
    <row r="651" spans="1:9" ht="10.5" customHeight="1" hidden="1">
      <c r="A651" s="185">
        <v>3040</v>
      </c>
      <c r="B651" s="580" t="s">
        <v>788</v>
      </c>
      <c r="C651" s="557">
        <v>4</v>
      </c>
      <c r="D651" s="558">
        <v>0</v>
      </c>
      <c r="E651" s="559" t="s">
        <v>551</v>
      </c>
      <c r="F651" s="560" t="s">
        <v>552</v>
      </c>
      <c r="G651" s="180"/>
      <c r="H651" s="181"/>
      <c r="I651" s="197"/>
    </row>
    <row r="652" spans="1:9" s="564" customFormat="1" ht="10.5" customHeight="1" hidden="1">
      <c r="A652" s="185"/>
      <c r="B652" s="544"/>
      <c r="C652" s="557"/>
      <c r="D652" s="558"/>
      <c r="E652" s="186" t="s">
        <v>670</v>
      </c>
      <c r="F652" s="560"/>
      <c r="G652" s="184"/>
      <c r="H652" s="681"/>
      <c r="I652" s="604"/>
    </row>
    <row r="653" spans="1:9" ht="12.75" hidden="1">
      <c r="A653" s="185">
        <v>3041</v>
      </c>
      <c r="B653" s="625" t="s">
        <v>788</v>
      </c>
      <c r="C653" s="193">
        <v>4</v>
      </c>
      <c r="D653" s="194">
        <v>1</v>
      </c>
      <c r="E653" s="186" t="s">
        <v>551</v>
      </c>
      <c r="F653" s="229" t="s">
        <v>553</v>
      </c>
      <c r="G653" s="180"/>
      <c r="H653" s="181"/>
      <c r="I653" s="197"/>
    </row>
    <row r="654" spans="1:9" ht="38.25" hidden="1">
      <c r="A654" s="185"/>
      <c r="B654" s="192"/>
      <c r="C654" s="193"/>
      <c r="D654" s="194"/>
      <c r="E654" s="186" t="s">
        <v>710</v>
      </c>
      <c r="F654" s="187"/>
      <c r="G654" s="180"/>
      <c r="H654" s="181"/>
      <c r="I654" s="197"/>
    </row>
    <row r="655" spans="1:9" ht="12.75" hidden="1">
      <c r="A655" s="185"/>
      <c r="B655" s="192"/>
      <c r="C655" s="193"/>
      <c r="D655" s="194"/>
      <c r="E655" s="186" t="s">
        <v>711</v>
      </c>
      <c r="F655" s="187"/>
      <c r="G655" s="180"/>
      <c r="H655" s="181"/>
      <c r="I655" s="197"/>
    </row>
    <row r="656" spans="1:9" ht="12.75" hidden="1">
      <c r="A656" s="185"/>
      <c r="B656" s="192"/>
      <c r="C656" s="193"/>
      <c r="D656" s="194"/>
      <c r="E656" s="186" t="s">
        <v>711</v>
      </c>
      <c r="F656" s="187"/>
      <c r="G656" s="180"/>
      <c r="H656" s="181"/>
      <c r="I656" s="197"/>
    </row>
    <row r="657" spans="1:9" ht="12.75" hidden="1">
      <c r="A657" s="185">
        <v>3050</v>
      </c>
      <c r="B657" s="580" t="s">
        <v>788</v>
      </c>
      <c r="C657" s="557">
        <v>5</v>
      </c>
      <c r="D657" s="558">
        <v>0</v>
      </c>
      <c r="E657" s="559" t="s">
        <v>554</v>
      </c>
      <c r="F657" s="560" t="s">
        <v>555</v>
      </c>
      <c r="G657" s="180"/>
      <c r="H657" s="181"/>
      <c r="I657" s="197"/>
    </row>
    <row r="658" spans="1:9" s="564" customFormat="1" ht="10.5" customHeight="1" hidden="1">
      <c r="A658" s="185"/>
      <c r="B658" s="544"/>
      <c r="C658" s="557"/>
      <c r="D658" s="558"/>
      <c r="E658" s="186" t="s">
        <v>670</v>
      </c>
      <c r="F658" s="560"/>
      <c r="G658" s="184"/>
      <c r="H658" s="681"/>
      <c r="I658" s="604"/>
    </row>
    <row r="659" spans="1:9" ht="12.75" hidden="1">
      <c r="A659" s="185">
        <v>3051</v>
      </c>
      <c r="B659" s="625" t="s">
        <v>788</v>
      </c>
      <c r="C659" s="193">
        <v>5</v>
      </c>
      <c r="D659" s="194">
        <v>1</v>
      </c>
      <c r="E659" s="186" t="s">
        <v>554</v>
      </c>
      <c r="F659" s="229" t="s">
        <v>555</v>
      </c>
      <c r="G659" s="180"/>
      <c r="H659" s="181"/>
      <c r="I659" s="197"/>
    </row>
    <row r="660" spans="1:9" ht="38.25" hidden="1">
      <c r="A660" s="185"/>
      <c r="B660" s="192"/>
      <c r="C660" s="193"/>
      <c r="D660" s="194"/>
      <c r="E660" s="186" t="s">
        <v>710</v>
      </c>
      <c r="F660" s="187"/>
      <c r="G660" s="180"/>
      <c r="H660" s="181"/>
      <c r="I660" s="197"/>
    </row>
    <row r="661" spans="1:9" ht="12.75" hidden="1">
      <c r="A661" s="185"/>
      <c r="B661" s="192"/>
      <c r="C661" s="193"/>
      <c r="D661" s="194"/>
      <c r="E661" s="186" t="s">
        <v>711</v>
      </c>
      <c r="F661" s="187"/>
      <c r="G661" s="180"/>
      <c r="H661" s="181"/>
      <c r="I661" s="197"/>
    </row>
    <row r="662" spans="1:9" ht="12.75" hidden="1">
      <c r="A662" s="185"/>
      <c r="B662" s="192"/>
      <c r="C662" s="193"/>
      <c r="D662" s="194"/>
      <c r="E662" s="186" t="s">
        <v>711</v>
      </c>
      <c r="F662" s="187"/>
      <c r="G662" s="180"/>
      <c r="H662" s="181"/>
      <c r="I662" s="197"/>
    </row>
    <row r="663" spans="1:9" ht="12.75" hidden="1">
      <c r="A663" s="185">
        <v>3060</v>
      </c>
      <c r="B663" s="580" t="s">
        <v>788</v>
      </c>
      <c r="C663" s="557">
        <v>6</v>
      </c>
      <c r="D663" s="558">
        <v>0</v>
      </c>
      <c r="E663" s="559" t="s">
        <v>556</v>
      </c>
      <c r="F663" s="560" t="s">
        <v>557</v>
      </c>
      <c r="G663" s="180"/>
      <c r="H663" s="181"/>
      <c r="I663" s="197"/>
    </row>
    <row r="664" spans="1:9" s="564" customFormat="1" ht="10.5" customHeight="1" hidden="1">
      <c r="A664" s="185"/>
      <c r="B664" s="544"/>
      <c r="C664" s="557"/>
      <c r="D664" s="558"/>
      <c r="E664" s="186" t="s">
        <v>670</v>
      </c>
      <c r="F664" s="560"/>
      <c r="G664" s="184"/>
      <c r="H664" s="681"/>
      <c r="I664" s="604"/>
    </row>
    <row r="665" spans="1:9" ht="12.75" hidden="1">
      <c r="A665" s="185">
        <v>3061</v>
      </c>
      <c r="B665" s="625" t="s">
        <v>788</v>
      </c>
      <c r="C665" s="193">
        <v>6</v>
      </c>
      <c r="D665" s="194">
        <v>1</v>
      </c>
      <c r="E665" s="186" t="s">
        <v>556</v>
      </c>
      <c r="F665" s="229" t="s">
        <v>557</v>
      </c>
      <c r="G665" s="180"/>
      <c r="H665" s="181"/>
      <c r="I665" s="197"/>
    </row>
    <row r="666" spans="1:9" ht="38.25" hidden="1">
      <c r="A666" s="185"/>
      <c r="B666" s="192"/>
      <c r="C666" s="193"/>
      <c r="D666" s="194"/>
      <c r="E666" s="186" t="s">
        <v>710</v>
      </c>
      <c r="F666" s="187"/>
      <c r="G666" s="180"/>
      <c r="H666" s="181"/>
      <c r="I666" s="197"/>
    </row>
    <row r="667" spans="1:9" ht="12.75" hidden="1">
      <c r="A667" s="185"/>
      <c r="B667" s="192"/>
      <c r="C667" s="193"/>
      <c r="D667" s="194"/>
      <c r="E667" s="186" t="s">
        <v>711</v>
      </c>
      <c r="F667" s="187"/>
      <c r="G667" s="180"/>
      <c r="H667" s="181"/>
      <c r="I667" s="197"/>
    </row>
    <row r="668" spans="1:9" ht="12.75" hidden="1">
      <c r="A668" s="185"/>
      <c r="B668" s="192"/>
      <c r="C668" s="193"/>
      <c r="D668" s="194"/>
      <c r="E668" s="186" t="s">
        <v>711</v>
      </c>
      <c r="F668" s="187"/>
      <c r="G668" s="180"/>
      <c r="H668" s="181"/>
      <c r="I668" s="197"/>
    </row>
    <row r="669" spans="1:9" ht="25.5" hidden="1">
      <c r="A669" s="185">
        <v>3070</v>
      </c>
      <c r="B669" s="580" t="s">
        <v>788</v>
      </c>
      <c r="C669" s="557">
        <v>7</v>
      </c>
      <c r="D669" s="558">
        <v>0</v>
      </c>
      <c r="E669" s="559" t="s">
        <v>687</v>
      </c>
      <c r="F669" s="560" t="s">
        <v>559</v>
      </c>
      <c r="G669" s="703">
        <f>H669</f>
        <v>0</v>
      </c>
      <c r="H669" s="704">
        <f>+H671</f>
        <v>0</v>
      </c>
      <c r="I669" s="197"/>
    </row>
    <row r="670" spans="1:9" s="564" customFormat="1" ht="13.5" customHeight="1" hidden="1">
      <c r="A670" s="185"/>
      <c r="B670" s="544"/>
      <c r="C670" s="557"/>
      <c r="D670" s="558"/>
      <c r="E670" s="186" t="s">
        <v>670</v>
      </c>
      <c r="F670" s="560"/>
      <c r="G670" s="703"/>
      <c r="H670" s="704"/>
      <c r="I670" s="604"/>
    </row>
    <row r="671" spans="1:9" ht="25.5" hidden="1">
      <c r="A671" s="185">
        <v>3071</v>
      </c>
      <c r="B671" s="625" t="s">
        <v>788</v>
      </c>
      <c r="C671" s="193">
        <v>7</v>
      </c>
      <c r="D671" s="194">
        <v>1</v>
      </c>
      <c r="E671" s="186" t="s">
        <v>558</v>
      </c>
      <c r="F671" s="229" t="s">
        <v>560</v>
      </c>
      <c r="G671" s="703">
        <f>H671</f>
        <v>0</v>
      </c>
      <c r="H671" s="704">
        <f>+H673+H672</f>
        <v>0</v>
      </c>
      <c r="I671" s="197"/>
    </row>
    <row r="672" spans="1:9" s="48" customFormat="1" ht="15.75" hidden="1">
      <c r="A672" s="43"/>
      <c r="B672" s="44"/>
      <c r="C672" s="45"/>
      <c r="D672" s="577"/>
      <c r="E672" s="50" t="s">
        <v>830</v>
      </c>
      <c r="F672" s="47"/>
      <c r="G672" s="629">
        <f>H672</f>
        <v>0</v>
      </c>
      <c r="H672" s="589"/>
      <c r="I672" s="67"/>
    </row>
    <row r="673" spans="1:9" ht="13.5" hidden="1" thickBot="1">
      <c r="A673" s="185"/>
      <c r="B673" s="192"/>
      <c r="C673" s="193"/>
      <c r="D673" s="194"/>
      <c r="E673" s="662" t="s">
        <v>2</v>
      </c>
      <c r="F673" s="187"/>
      <c r="G673" s="705">
        <f>H673</f>
        <v>0</v>
      </c>
      <c r="H673" s="706"/>
      <c r="I673" s="707"/>
    </row>
    <row r="674" spans="1:9" ht="27" customHeight="1" hidden="1">
      <c r="A674" s="185">
        <v>3080</v>
      </c>
      <c r="B674" s="580" t="s">
        <v>788</v>
      </c>
      <c r="C674" s="557">
        <v>8</v>
      </c>
      <c r="D674" s="558">
        <v>0</v>
      </c>
      <c r="E674" s="559" t="s">
        <v>561</v>
      </c>
      <c r="F674" s="560" t="s">
        <v>562</v>
      </c>
      <c r="G674" s="708"/>
      <c r="H674" s="709"/>
      <c r="I674" s="556"/>
    </row>
    <row r="675" spans="1:9" s="564" customFormat="1" ht="15" customHeight="1" hidden="1">
      <c r="A675" s="185"/>
      <c r="B675" s="544"/>
      <c r="C675" s="557"/>
      <c r="D675" s="558"/>
      <c r="E675" s="186" t="s">
        <v>670</v>
      </c>
      <c r="F675" s="560"/>
      <c r="G675" s="710"/>
      <c r="H675" s="711"/>
      <c r="I675" s="571"/>
    </row>
    <row r="676" spans="1:9" ht="25.5" hidden="1">
      <c r="A676" s="185">
        <v>3081</v>
      </c>
      <c r="B676" s="625" t="s">
        <v>788</v>
      </c>
      <c r="C676" s="193">
        <v>8</v>
      </c>
      <c r="D676" s="194">
        <v>1</v>
      </c>
      <c r="E676" s="186" t="s">
        <v>561</v>
      </c>
      <c r="F676" s="229" t="s">
        <v>563</v>
      </c>
      <c r="G676" s="589"/>
      <c r="H676" s="712"/>
      <c r="I676" s="597"/>
    </row>
    <row r="677" spans="1:9" s="564" customFormat="1" ht="10.5" customHeight="1" hidden="1">
      <c r="A677" s="185"/>
      <c r="B677" s="544"/>
      <c r="C677" s="557"/>
      <c r="D677" s="558"/>
      <c r="E677" s="186" t="s">
        <v>670</v>
      </c>
      <c r="F677" s="560"/>
      <c r="G677" s="710"/>
      <c r="H677" s="711"/>
      <c r="I677" s="571"/>
    </row>
    <row r="678" spans="1:9" ht="25.5" hidden="1">
      <c r="A678" s="185">
        <v>3090</v>
      </c>
      <c r="B678" s="580" t="s">
        <v>788</v>
      </c>
      <c r="C678" s="713">
        <v>9</v>
      </c>
      <c r="D678" s="558">
        <v>0</v>
      </c>
      <c r="E678" s="559" t="s">
        <v>564</v>
      </c>
      <c r="F678" s="560" t="s">
        <v>565</v>
      </c>
      <c r="G678" s="589"/>
      <c r="H678" s="712"/>
      <c r="I678" s="597"/>
    </row>
    <row r="679" spans="1:9" s="564" customFormat="1" ht="10.5" customHeight="1" hidden="1">
      <c r="A679" s="185"/>
      <c r="B679" s="544"/>
      <c r="C679" s="557"/>
      <c r="D679" s="558"/>
      <c r="E679" s="186" t="s">
        <v>670</v>
      </c>
      <c r="F679" s="560"/>
      <c r="G679" s="710"/>
      <c r="H679" s="711"/>
      <c r="I679" s="571"/>
    </row>
    <row r="680" spans="1:9" ht="17.25" customHeight="1" hidden="1">
      <c r="A680" s="663">
        <v>3091</v>
      </c>
      <c r="B680" s="625" t="s">
        <v>788</v>
      </c>
      <c r="C680" s="714">
        <v>9</v>
      </c>
      <c r="D680" s="665">
        <v>1</v>
      </c>
      <c r="E680" s="715" t="s">
        <v>564</v>
      </c>
      <c r="F680" s="716" t="s">
        <v>566</v>
      </c>
      <c r="G680" s="717"/>
      <c r="H680" s="718"/>
      <c r="I680" s="719"/>
    </row>
    <row r="681" spans="1:9" ht="38.25" hidden="1">
      <c r="A681" s="185"/>
      <c r="B681" s="192"/>
      <c r="C681" s="193"/>
      <c r="D681" s="194"/>
      <c r="E681" s="186" t="s">
        <v>710</v>
      </c>
      <c r="F681" s="187"/>
      <c r="G681" s="589"/>
      <c r="H681" s="712"/>
      <c r="I681" s="597"/>
    </row>
    <row r="682" spans="1:9" ht="12.75" hidden="1">
      <c r="A682" s="185"/>
      <c r="B682" s="192"/>
      <c r="C682" s="193"/>
      <c r="D682" s="194"/>
      <c r="E682" s="186" t="s">
        <v>711</v>
      </c>
      <c r="F682" s="187"/>
      <c r="G682" s="589"/>
      <c r="H682" s="712"/>
      <c r="I682" s="597"/>
    </row>
    <row r="683" spans="1:9" ht="12.75" hidden="1">
      <c r="A683" s="185"/>
      <c r="B683" s="192"/>
      <c r="C683" s="193"/>
      <c r="D683" s="194"/>
      <c r="E683" s="186" t="s">
        <v>711</v>
      </c>
      <c r="F683" s="187"/>
      <c r="G683" s="589"/>
      <c r="H683" s="712"/>
      <c r="I683" s="597"/>
    </row>
    <row r="684" spans="1:9" ht="30" customHeight="1" hidden="1">
      <c r="A684" s="663">
        <v>3092</v>
      </c>
      <c r="B684" s="625" t="s">
        <v>788</v>
      </c>
      <c r="C684" s="714">
        <v>9</v>
      </c>
      <c r="D684" s="665">
        <v>2</v>
      </c>
      <c r="E684" s="715" t="s">
        <v>809</v>
      </c>
      <c r="F684" s="716"/>
      <c r="G684" s="717"/>
      <c r="H684" s="718"/>
      <c r="I684" s="719"/>
    </row>
    <row r="685" spans="1:9" ht="38.25" hidden="1">
      <c r="A685" s="185"/>
      <c r="B685" s="192"/>
      <c r="C685" s="193"/>
      <c r="D685" s="194"/>
      <c r="E685" s="186" t="s">
        <v>710</v>
      </c>
      <c r="F685" s="187"/>
      <c r="G685" s="589"/>
      <c r="H685" s="712"/>
      <c r="I685" s="597"/>
    </row>
    <row r="686" spans="1:9" ht="12.75" hidden="1">
      <c r="A686" s="185"/>
      <c r="B686" s="192"/>
      <c r="C686" s="193"/>
      <c r="D686" s="194"/>
      <c r="E686" s="186" t="s">
        <v>711</v>
      </c>
      <c r="F686" s="187"/>
      <c r="G686" s="589"/>
      <c r="H686" s="712"/>
      <c r="I686" s="597"/>
    </row>
    <row r="687" spans="1:9" ht="12.75" hidden="1">
      <c r="A687" s="185"/>
      <c r="B687" s="192"/>
      <c r="C687" s="193"/>
      <c r="D687" s="194"/>
      <c r="E687" s="186" t="s">
        <v>711</v>
      </c>
      <c r="F687" s="187"/>
      <c r="G687" s="589"/>
      <c r="H687" s="712"/>
      <c r="I687" s="597"/>
    </row>
    <row r="688" spans="1:9" s="552" customFormat="1" ht="32.25" customHeight="1">
      <c r="A688" s="720">
        <v>3100</v>
      </c>
      <c r="B688" s="721" t="s">
        <v>789</v>
      </c>
      <c r="C688" s="721">
        <v>0</v>
      </c>
      <c r="D688" s="722">
        <v>0</v>
      </c>
      <c r="E688" s="723" t="s">
        <v>923</v>
      </c>
      <c r="F688" s="724"/>
      <c r="G688" s="561">
        <f>G690</f>
        <v>-60000</v>
      </c>
      <c r="H688" s="562">
        <f>+H690</f>
        <v>-60000</v>
      </c>
      <c r="I688" s="197"/>
    </row>
    <row r="689" spans="1:9" ht="11.25" customHeight="1">
      <c r="A689" s="663"/>
      <c r="B689" s="544"/>
      <c r="C689" s="545"/>
      <c r="D689" s="546"/>
      <c r="E689" s="186" t="s">
        <v>669</v>
      </c>
      <c r="F689" s="555"/>
      <c r="G689" s="708"/>
      <c r="H689" s="709"/>
      <c r="I689" s="725"/>
    </row>
    <row r="690" spans="1:9" ht="25.5">
      <c r="A690" s="663">
        <v>3110</v>
      </c>
      <c r="B690" s="726" t="s">
        <v>789</v>
      </c>
      <c r="C690" s="726">
        <v>1</v>
      </c>
      <c r="D690" s="727">
        <v>0</v>
      </c>
      <c r="E690" s="696" t="s">
        <v>616</v>
      </c>
      <c r="F690" s="229"/>
      <c r="G690" s="589">
        <f>G692</f>
        <v>-60000</v>
      </c>
      <c r="H690" s="712">
        <f>+H692</f>
        <v>-60000</v>
      </c>
      <c r="I690" s="728"/>
    </row>
    <row r="691" spans="1:9" s="564" customFormat="1" ht="15" customHeight="1" hidden="1">
      <c r="A691" s="663"/>
      <c r="B691" s="544"/>
      <c r="C691" s="557"/>
      <c r="D691" s="558"/>
      <c r="E691" s="186" t="s">
        <v>670</v>
      </c>
      <c r="F691" s="560"/>
      <c r="G691" s="710"/>
      <c r="H691" s="711"/>
      <c r="I691" s="729"/>
    </row>
    <row r="692" spans="1:9" ht="13.5" thickBot="1">
      <c r="A692" s="730">
        <v>3112</v>
      </c>
      <c r="B692" s="731" t="s">
        <v>789</v>
      </c>
      <c r="C692" s="731">
        <v>1</v>
      </c>
      <c r="D692" s="732">
        <v>2</v>
      </c>
      <c r="E692" s="733" t="s">
        <v>617</v>
      </c>
      <c r="F692" s="734"/>
      <c r="G692" s="735">
        <f>G693</f>
        <v>-60000</v>
      </c>
      <c r="H692" s="736">
        <f>+H693</f>
        <v>-60000</v>
      </c>
      <c r="I692" s="737"/>
    </row>
    <row r="693" spans="1:9" s="48" customFormat="1" ht="16.5" thickBot="1">
      <c r="A693" s="59"/>
      <c r="B693" s="60"/>
      <c r="C693" s="61"/>
      <c r="D693" s="62"/>
      <c r="E693" s="63" t="s">
        <v>30</v>
      </c>
      <c r="F693" s="64"/>
      <c r="G693" s="71">
        <f>H693</f>
        <v>-60000</v>
      </c>
      <c r="H693" s="71">
        <v>-60000</v>
      </c>
      <c r="I693" s="72"/>
    </row>
    <row r="694" spans="3:4" ht="12.75">
      <c r="C694" s="739"/>
      <c r="D694" s="740"/>
    </row>
    <row r="695" spans="3:4" ht="12.75">
      <c r="C695" s="739"/>
      <c r="D695" s="740"/>
    </row>
    <row r="696" spans="3:4" ht="12.75">
      <c r="C696" s="739"/>
      <c r="D696" s="740"/>
    </row>
    <row r="697" spans="3:4" ht="12.75">
      <c r="C697" s="739"/>
      <c r="D697" s="740"/>
    </row>
    <row r="698" spans="3:4" ht="12.75">
      <c r="C698" s="739"/>
      <c r="D698" s="740"/>
    </row>
    <row r="699" spans="3:4" ht="12.75">
      <c r="C699" s="739"/>
      <c r="D699" s="740"/>
    </row>
    <row r="700" spans="3:4" ht="12.75">
      <c r="C700" s="739"/>
      <c r="D700" s="740"/>
    </row>
    <row r="701" spans="3:4" ht="12.75">
      <c r="C701" s="739"/>
      <c r="D701" s="740"/>
    </row>
    <row r="702" spans="3:4" ht="12.75">
      <c r="C702" s="739"/>
      <c r="D702" s="740"/>
    </row>
    <row r="703" spans="3:4" ht="12.75">
      <c r="C703" s="739"/>
      <c r="D703" s="740"/>
    </row>
    <row r="704" spans="3:4" ht="12.75">
      <c r="C704" s="739"/>
      <c r="D704" s="740"/>
    </row>
    <row r="705" spans="3:4" ht="12.75">
      <c r="C705" s="739"/>
      <c r="D705" s="740"/>
    </row>
    <row r="706" spans="3:4" ht="12.75">
      <c r="C706" s="739"/>
      <c r="D706" s="740"/>
    </row>
    <row r="707" spans="3:4" ht="12.75">
      <c r="C707" s="739"/>
      <c r="D707" s="740"/>
    </row>
    <row r="708" spans="3:4" ht="12.75">
      <c r="C708" s="739"/>
      <c r="D708" s="740"/>
    </row>
    <row r="709" spans="3:4" ht="12.75">
      <c r="C709" s="739"/>
      <c r="D709" s="740"/>
    </row>
    <row r="710" spans="3:4" ht="12.75">
      <c r="C710" s="739"/>
      <c r="D710" s="740"/>
    </row>
    <row r="711" spans="3:4" ht="12.75">
      <c r="C711" s="739"/>
      <c r="D711" s="740"/>
    </row>
    <row r="712" spans="3:4" ht="12.75">
      <c r="C712" s="739"/>
      <c r="D712" s="740"/>
    </row>
    <row r="713" spans="3:4" ht="12.75">
      <c r="C713" s="739"/>
      <c r="D713" s="740"/>
    </row>
    <row r="714" spans="3:4" ht="12.75">
      <c r="C714" s="739"/>
      <c r="D714" s="740"/>
    </row>
    <row r="715" spans="3:4" ht="12.75">
      <c r="C715" s="739"/>
      <c r="D715" s="740"/>
    </row>
    <row r="716" spans="3:4" ht="12.75">
      <c r="C716" s="739"/>
      <c r="D716" s="740"/>
    </row>
    <row r="717" spans="3:4" ht="12.75">
      <c r="C717" s="739"/>
      <c r="D717" s="740"/>
    </row>
    <row r="718" spans="3:4" ht="12.75">
      <c r="C718" s="739"/>
      <c r="D718" s="740"/>
    </row>
    <row r="719" spans="3:5" ht="12.75">
      <c r="C719" s="739"/>
      <c r="D719" s="740"/>
      <c r="E719" s="191"/>
    </row>
  </sheetData>
  <sheetProtection/>
  <mergeCells count="11">
    <mergeCell ref="A1:I1"/>
    <mergeCell ref="A2:I2"/>
    <mergeCell ref="H3:I3"/>
    <mergeCell ref="A4:A5"/>
    <mergeCell ref="E4:E5"/>
    <mergeCell ref="F4:F5"/>
    <mergeCell ref="G4:G5"/>
    <mergeCell ref="B4:B5"/>
    <mergeCell ref="C4:C5"/>
    <mergeCell ref="D4:D5"/>
    <mergeCell ref="H4:I4"/>
  </mergeCells>
  <printOptions/>
  <pageMargins left="0" right="0" top="0" bottom="0" header="0" footer="0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2019-02-22T05:19:09Z</cp:lastPrinted>
  <dcterms:created xsi:type="dcterms:W3CDTF">1996-10-14T23:33:28Z</dcterms:created>
  <dcterms:modified xsi:type="dcterms:W3CDTF">2019-02-22T11:12:37Z</dcterms:modified>
  <cp:category/>
  <cp:version/>
  <cp:contentType/>
  <cp:contentStatus/>
</cp:coreProperties>
</file>